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Assessment" sheetId="2" state="visible" r:id="rId4"/>
    <sheet name="Your Results" sheetId="3" state="visible" r:id="rId5"/>
    <sheet name="Example — Summit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<sst xmlns="http://schemas.openxmlformats.org/spreadsheetml/2006/main" count="199" uniqueCount="111">
  <si>
    <t xml:space="preserve">STR Industry Readiness Assessment</t>
  </si>
  <si>
    <t xml:space="preserve">The STR Cleaning Blueprint™  ·  Chapter 1  ·  Operations Vault</t>
  </si>
  <si>
    <t xml:space="preserve">What this tool is</t>
  </si>
  <si>
    <t xml:space="preserve">A structured self-assessment for anyone deciding whether to build a professional STR cleaning company. It converts the readiness questions raised in Chapter 1 into a score you can act on — and repeat as you prepare.</t>
  </si>
  <si>
    <t xml:space="preserve">How to use it</t>
  </si>
  <si>
    <t xml:space="preserve">1.  Open the Assessment tab.  Rate all 25 statements in the shaded cells (1 = not yet true, 5 = fully true).</t>
  </si>
  <si>
    <t xml:space="preserve">2.  Answer honestly about today, not about who you intend to become. The tool is only useful if the input is candid.</t>
  </si>
  <si>
    <t xml:space="preserve">3.  Read the Your Results tab for your readiness level, your weakest pillar, and where to go next.</t>
  </si>
  <si>
    <t xml:space="preserve">4.  Re-take it after Chapters 2–4. Readiness is built, not discovered — your score should climb as you prepare.</t>
  </si>
  <si>
    <t xml:space="preserve">How it scores</t>
  </si>
  <si>
    <t xml:space="preserve">Five pillars, five statements each (25 total, 125 points). Your overall score sets a readiness band — but a single weak pillar caps the result. A strong cleaner with weak business and financial footing is not “Ready to Build,” because that is exactly how capable operators create fragile companies.</t>
  </si>
  <si>
    <t xml:space="preserve">Readiness level</t>
  </si>
  <si>
    <t xml:space="preserve">Overall score</t>
  </si>
  <si>
    <t xml:space="preserve">What it means</t>
  </si>
  <si>
    <t xml:space="preserve">Not Ready Yet</t>
  </si>
  <si>
    <t xml:space="preserve">Below 50%</t>
  </si>
  <si>
    <t xml:space="preserve">Important personal, market, financial, or operating questions are unresolved. Keep learning and planning.</t>
  </si>
  <si>
    <t xml:space="preserve">Ready to Explore</t>
  </si>
  <si>
    <t xml:space="preserve">50–69%</t>
  </si>
  <si>
    <t xml:space="preserve">You understand the model and are gathering the information needed to decide. Not yet ready to commit money or clients.</t>
  </si>
  <si>
    <t xml:space="preserve">Ready to Plan</t>
  </si>
  <si>
    <t xml:space="preserve">70–84%</t>
  </si>
  <si>
    <t xml:space="preserve">You can begin building the company deliberately. Close your weakest pillar before taking on paying properties.</t>
  </si>
  <si>
    <t xml:space="preserve">Ready to Build</t>
  </si>
  <si>
    <t xml:space="preserve">85%+ (no weak pillar)</t>
  </si>
  <si>
    <t xml:space="preserve">You understand the industry, fit, and responsibilities, and no single pillar is dangerously low. Proceed to Chapter 2.</t>
  </si>
  <si>
    <t xml:space="preserve">This is a planning instrument, not a guarantee of business success. It reflects your readiness to begin, not the outcome of the venture.  ·  Vendor-neutral: usable with any tools, team structure, or software.</t>
  </si>
  <si>
    <t xml:space="preserve">STR INDUSTRY READINESS ASSESSMENT</t>
  </si>
  <si>
    <t xml:space="preserve">Chapter 1  ·  Understanding the STR Cleaning Industry   |   The STR Cleaning Blueprint™</t>
  </si>
  <si>
    <t xml:space="preserve">Rate each statement as it is true TODAY.  1 = Not yet true   ·   3 = Somewhat true   ·   5 = Fully true.  Enter your rating in the shaded cells in the Rating column.</t>
  </si>
  <si>
    <t xml:space="preserve">DIMENSION 1  —  INDUSTRY UNDERSTANDING</t>
  </si>
  <si>
    <t xml:space="preserve">Statement</t>
  </si>
  <si>
    <t xml:space="preserve">Rating (1–5)</t>
  </si>
  <si>
    <t xml:space="preserve">1.1</t>
  </si>
  <si>
    <t xml:space="preserve">I can explain how a short-term rental operation works and where the cleaning company fits within it.</t>
  </si>
  <si>
    <t xml:space="preserve">1.2</t>
  </si>
  <si>
    <t xml:space="preserve">I understand the difference between a property that is merely clean and one that is guest-ready.</t>
  </si>
  <si>
    <t xml:space="preserve">1.3</t>
  </si>
  <si>
    <t xml:space="preserve">I can name the stakeholders a single turnover affects (guest, owner, property manager, vendors, my team).</t>
  </si>
  <si>
    <t xml:space="preserve">1.4</t>
  </si>
  <si>
    <t xml:space="preserve">I understand how STR cleaning differs from residential, commercial, and hotel cleaning.</t>
  </si>
  <si>
    <t xml:space="preserve">1.5</t>
  </si>
  <si>
    <t xml:space="preserve">I know that opportunity depends on property fit and density, not just how many rentals exist nearby.</t>
  </si>
  <si>
    <t xml:space="preserve">Industry Understanding — subtotal</t>
  </si>
  <si>
    <t xml:space="preserve">DIMENSION 2  —  MARKET &amp; OPPORTUNITY FIT</t>
  </si>
  <si>
    <t xml:space="preserve">2.1</t>
  </si>
  <si>
    <t xml:space="preserve">There is a reachable group of short-term rentals that fits a service area I can cover reliably.</t>
  </si>
  <si>
    <t xml:space="preserve">2.2</t>
  </si>
  <si>
    <t xml:space="preserve">I understand the turnover patterns and seasonality of my target market.</t>
  </si>
  <si>
    <t xml:space="preserve">2.3</t>
  </si>
  <si>
    <t xml:space="preserve">I can identify enough compatible properties to build an efficient operating territory.</t>
  </si>
  <si>
    <t xml:space="preserve">2.4</t>
  </si>
  <si>
    <t xml:space="preserve">I know which property types and clients I am best equipped to serve first.</t>
  </si>
  <si>
    <t xml:space="preserve">2.5</t>
  </si>
  <si>
    <t xml:space="preserve">I can describe why a customer in my market would choose a professional cleaning partner.</t>
  </si>
  <si>
    <t xml:space="preserve">Market &amp; Opportunity Fit — subtotal</t>
  </si>
  <si>
    <t xml:space="preserve">DIMENSION 3  —  PERSONAL READINESS</t>
  </si>
  <si>
    <t xml:space="preserve">3.1</t>
  </si>
  <si>
    <t xml:space="preserve">I stay organized and effective when schedules change quickly and without warning.</t>
  </si>
  <si>
    <t xml:space="preserve">3.2</t>
  </si>
  <si>
    <t xml:space="preserve">I am comfortable communicating problems clearly and early rather than hiding them.</t>
  </si>
  <si>
    <t xml:space="preserve">3.3</t>
  </si>
  <si>
    <t xml:space="preserve">I can work weekends, holidays, and peak periods until the company has enough coverage.</t>
  </si>
  <si>
    <t xml:space="preserve">3.4</t>
  </si>
  <si>
    <t xml:space="preserve">I am willing to document details instead of relying on memory.</t>
  </si>
  <si>
    <t xml:space="preserve">3.5</t>
  </si>
  <si>
    <t xml:space="preserve">I can hold people to a standard while still treating them fairly.</t>
  </si>
  <si>
    <t xml:space="preserve">Personal Readiness — subtotal</t>
  </si>
  <si>
    <t xml:space="preserve">DIMENSION 4  —  FINANCIAL &amp; BUSINESS READINESS</t>
  </si>
  <si>
    <t xml:space="preserve">4.1</t>
  </si>
  <si>
    <t xml:space="preserve">I have enough financial runway to buy equipment, insure the company, and pay labor before customers pay me.</t>
  </si>
  <si>
    <t xml:space="preserve">4.2</t>
  </si>
  <si>
    <t xml:space="preserve">I understand the difference between revenue and profit.</t>
  </si>
  <si>
    <t xml:space="preserve">4.3</t>
  </si>
  <si>
    <t xml:space="preserve">I can create backup coverage for illness, vehicle problems, and peak demand.</t>
  </si>
  <si>
    <t xml:space="preserve">4.4</t>
  </si>
  <si>
    <t xml:space="preserve">I am willing to say no to properties, customers, or services that do not fit the model.</t>
  </si>
  <si>
    <t xml:space="preserve">4.5</t>
  </si>
  <si>
    <t xml:space="preserve">I can build a company that does not depend permanently on one customer, one cleaner, or my availability.</t>
  </si>
  <si>
    <t xml:space="preserve">Financial &amp; Business Readiness — subtotal</t>
  </si>
  <si>
    <t xml:space="preserve">DIMENSION 5  —  OPERATING MINDSET — THE FOUR RESPONSIBILITIES</t>
  </si>
  <si>
    <t xml:space="preserve">5.1</t>
  </si>
  <si>
    <t xml:space="preserve">I approach this as hospitality operations, not simply a faster form of house cleaning.</t>
  </si>
  <si>
    <t xml:space="preserve">5.2</t>
  </si>
  <si>
    <t xml:space="preserve">UNDERSTAND: I will take responsibility for knowing each property, its promise, standards, and risks.</t>
  </si>
  <si>
    <t xml:space="preserve">5.3</t>
  </si>
  <si>
    <t xml:space="preserve">PREPARE: I will assemble the people, time, information, and supplies the work requires before it starts.</t>
  </si>
  <si>
    <t xml:space="preserve">5.4</t>
  </si>
  <si>
    <t xml:space="preserve">VERIFY: I will confirm results and critical dependencies through observation and evidence, not assumption.</t>
  </si>
  <si>
    <t xml:space="preserve">5.5</t>
  </si>
  <si>
    <t xml:space="preserve">COMMUNICATE: I will transfer status, exceptions, and unresolved risk to the right person every time.</t>
  </si>
  <si>
    <t xml:space="preserve">Operating Mindset — The Four Responsibilities — subtotal</t>
  </si>
  <si>
    <t xml:space="preserve">YOUR READINESS RESULT</t>
  </si>
  <si>
    <t xml:space="preserve">Total score (of 125)</t>
  </si>
  <si>
    <t xml:space="preserve">Overall readiness</t>
  </si>
  <si>
    <t xml:space="preserve">Weakest dimension score</t>
  </si>
  <si>
    <t xml:space="preserve">Statements answered</t>
  </si>
  <si>
    <t xml:space="preserve">Your Results</t>
  </si>
  <si>
    <t xml:space="preserve">Auto-calculated from the Assessment tab — do not type here</t>
  </si>
  <si>
    <t xml:space="preserve">PILLAR</t>
  </si>
  <si>
    <t xml:space="preserve">SCORE</t>
  </si>
  <si>
    <t xml:space="preserve">READ</t>
  </si>
  <si>
    <t xml:space="preserve">Industry Understanding</t>
  </si>
  <si>
    <t xml:space="preserve">Market &amp; Opportunity Fit</t>
  </si>
  <si>
    <t xml:space="preserve">Personal Readiness</t>
  </si>
  <si>
    <t xml:space="preserve">Financial &amp; Business Readiness</t>
  </si>
  <si>
    <t xml:space="preserve">Operating Mindset — Four Responsibilities</t>
  </si>
  <si>
    <t xml:space="preserve">Your weakest pillar</t>
  </si>
  <si>
    <t xml:space="preserve">YOUR NEXT STEP</t>
  </si>
  <si>
    <t xml:space="preserve">HOW TO READ THIS EXAMPLE</t>
  </si>
  <si>
    <t xml:space="preserve">Emily Carter completed this assessment when she was deciding whether to build Summit Cleaning Solutions into a professional company rather than continue as an informal solo operator. Her field credibility is obvious — Industry Understanding and Personal Readiness score highest — but the tool holds her at READY TO PLAN, not Ready to Build, because Financial &amp; Business Readiness (52%) falls below the pillar floor. That is the honest signal: a superb cleaner is not yet a company. Her lowest individual answers — documenting instead of relying on memory, verifying by evidence rather than personally re-checking, and revenue-vs-profit discipline — are the exact gaps Chapters 2 and 4 exist to close, and they foreshadow her arc across the handbook from expert problem-solver to system designer.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</si>
</sst>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1F3B57"/>
      <name val="Arial"/>
      <family val="0"/>
      <charset val="1"/>
    </font>
    <font>
      <sz val="10"/>
      <color rgb="FF000000"/>
      <name val="Arial"/>
      <family val="0"/>
      <charset val="1"/>
    </font>
    <font>
      <sz val="9.5"/>
      <color rgb="FF000000"/>
      <name val="Arial"/>
      <family val="0"/>
      <charset val="1"/>
    </font>
    <font>
      <i val="true"/>
      <sz val="9"/>
      <color rgb="FF777777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666666"/>
      <name val="Arial"/>
      <family val="0"/>
      <charset val="1"/>
    </font>
    <font>
      <sz val="10"/>
      <color rgb="FF999999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2E6E8E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3"/>
      <color rgb="FF1F3B57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9"/>
      <color rgb="FFBBBBBB"/>
      <name val="Arial"/>
      <family val="0"/>
      <charset val="1"/>
    </font>
    <font>
      <b val="true"/>
      <sz val="20"/>
      <color rgb="FFFFFFFF"/>
      <name val="Arial"/>
      <family val="0"/>
      <charset val="1"/>
    </font>
    <font>
      <b val="true"/>
      <sz val="11"/>
      <color rgb="FF1F3B57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2F2F2"/>
      </patternFill>
    </fill>
    <fill>
      <patternFill patternType="solid">
        <fgColor rgb="FFF2F2F2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 diagonalUp="false" diagonalDown="false">
      <left style="thin">
        <color rgb="FFBBBBBB"/>
      </left>
      <right/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2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27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2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30"/>
    <col collapsed="false" customWidth="true" hidden="false" outlineLevel="0" max="3" min="3" style="1" width="58"/>
    <col collapsed="false" customWidth="true" hidden="false" outlineLevel="0" max="4" min="4" style="1" width="16"/>
  </cols>
  <sheetData>
    <row r="1" customFormat="false" ht="30" hidden="false" customHeight="true" outlineLevel="0" collapsed="false">
      <c r="A1" s="2" t="s">
        <v>0</v>
      </c>
      <c r="B1" s="2"/>
      <c r="C1" s="2"/>
      <c r="D1" s="2"/>
    </row>
    <row r="2" customFormat="false" ht="15" hidden="false" customHeight="true" outlineLevel="0" collapsed="false">
      <c r="A2" s="3" t="s">
        <v>1</v>
      </c>
      <c r="B2" s="3"/>
      <c r="C2" s="3"/>
      <c r="D2" s="3"/>
    </row>
    <row r="4" customFormat="false" ht="15" hidden="false" customHeight="true" outlineLevel="0" collapsed="false">
      <c r="A4" s="4" t="s">
        <v>2</v>
      </c>
      <c r="B4" s="4"/>
      <c r="C4" s="4"/>
      <c r="D4" s="4"/>
    </row>
    <row r="5" customFormat="false" ht="42" hidden="false" customHeight="true" outlineLevel="0" collapsed="false">
      <c r="A5" s="5" t="s">
        <v>3</v>
      </c>
      <c r="B5" s="5"/>
      <c r="C5" s="5"/>
      <c r="D5" s="5"/>
    </row>
    <row r="7" customFormat="false" ht="15" hidden="false" customHeight="true" outlineLevel="0" collapsed="false">
      <c r="A7" s="4" t="s">
        <v>4</v>
      </c>
      <c r="B7" s="4"/>
      <c r="C7" s="4"/>
      <c r="D7" s="4"/>
    </row>
    <row r="8" customFormat="false" ht="18" hidden="false" customHeight="true" outlineLevel="0" collapsed="false">
      <c r="A8" s="5" t="s">
        <v>5</v>
      </c>
      <c r="B8" s="5"/>
      <c r="C8" s="5"/>
      <c r="D8" s="5"/>
    </row>
    <row r="9" customFormat="false" ht="18" hidden="false" customHeight="true" outlineLevel="0" collapsed="false">
      <c r="A9" s="5" t="s">
        <v>6</v>
      </c>
      <c r="B9" s="5"/>
      <c r="C9" s="5"/>
      <c r="D9" s="5"/>
    </row>
    <row r="10" customFormat="false" ht="18" hidden="false" customHeight="true" outlineLevel="0" collapsed="false">
      <c r="A10" s="5" t="s">
        <v>7</v>
      </c>
      <c r="B10" s="5"/>
      <c r="C10" s="5"/>
      <c r="D10" s="5"/>
    </row>
    <row r="11" customFormat="false" ht="18" hidden="false" customHeight="true" outlineLevel="0" collapsed="false">
      <c r="A11" s="5" t="s">
        <v>8</v>
      </c>
      <c r="B11" s="5"/>
      <c r="C11" s="5"/>
      <c r="D11" s="5"/>
    </row>
    <row r="13" customFormat="false" ht="15" hidden="false" customHeight="true" outlineLevel="0" collapsed="false">
      <c r="A13" s="4" t="s">
        <v>9</v>
      </c>
      <c r="B13" s="4"/>
      <c r="C13" s="4"/>
      <c r="D13" s="4"/>
    </row>
    <row r="14" customFormat="false" ht="51.75" hidden="false" customHeight="true" outlineLevel="0" collapsed="false">
      <c r="A14" s="5" t="s">
        <v>10</v>
      </c>
      <c r="B14" s="5"/>
      <c r="C14" s="5"/>
      <c r="D14" s="5"/>
    </row>
    <row r="16" customFormat="false" ht="15" hidden="false" customHeight="true" outlineLevel="0" collapsed="false">
      <c r="B16" s="6" t="s">
        <v>11</v>
      </c>
      <c r="C16" s="6" t="s">
        <v>12</v>
      </c>
      <c r="D16" s="6" t="s">
        <v>13</v>
      </c>
    </row>
    <row r="17" customFormat="false" ht="42" hidden="false" customHeight="true" outlineLevel="0" collapsed="false">
      <c r="B17" s="7" t="s">
        <v>14</v>
      </c>
      <c r="C17" s="8" t="s">
        <v>15</v>
      </c>
      <c r="D17" s="9" t="s">
        <v>16</v>
      </c>
    </row>
    <row r="18" customFormat="false" ht="42" hidden="false" customHeight="true" outlineLevel="0" collapsed="false">
      <c r="B18" s="7" t="s">
        <v>17</v>
      </c>
      <c r="C18" s="8" t="s">
        <v>18</v>
      </c>
      <c r="D18" s="9" t="s">
        <v>19</v>
      </c>
    </row>
    <row r="19" customFormat="false" ht="42" hidden="false" customHeight="true" outlineLevel="0" collapsed="false">
      <c r="B19" s="7" t="s">
        <v>20</v>
      </c>
      <c r="C19" s="8" t="s">
        <v>21</v>
      </c>
      <c r="D19" s="9" t="s">
        <v>22</v>
      </c>
    </row>
    <row r="20" customFormat="false" ht="42" hidden="false" customHeight="true" outlineLevel="0" collapsed="false">
      <c r="B20" s="7" t="s">
        <v>23</v>
      </c>
      <c r="C20" s="8" t="s">
        <v>24</v>
      </c>
      <c r="D20" s="9" t="s">
        <v>25</v>
      </c>
    </row>
    <row r="22" customFormat="false" ht="30" hidden="false" customHeight="true" outlineLevel="0" collapsed="false">
      <c r="A22" s="10" t="s">
        <v>26</v>
      </c>
      <c r="B22" s="10"/>
      <c r="C22" s="10"/>
      <c r="D22" s="10"/>
    </row>
  </sheetData>
  <mergeCells count="12">
    <mergeCell ref="A1:D1"/>
    <mergeCell ref="A2:D2"/>
    <mergeCell ref="A4:D4"/>
    <mergeCell ref="A5:D5"/>
    <mergeCell ref="A7:D7"/>
    <mergeCell ref="A8:D8"/>
    <mergeCell ref="A9:D9"/>
    <mergeCell ref="A10:D10"/>
    <mergeCell ref="A11:D11"/>
    <mergeCell ref="A13:D13"/>
    <mergeCell ref="A14:D14"/>
    <mergeCell ref="A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82"/>
    <col collapsed="false" customWidth="true" hidden="false" outlineLevel="0" max="3" min="3" style="1" width="12"/>
    <col collapsed="false" customWidth="true" hidden="false" outlineLevel="0" max="4" min="4" style="1" width="14"/>
    <col collapsed="false" customWidth="true" hidden="true" outlineLevel="0" max="6" min="6" style="1" width="13"/>
  </cols>
  <sheetData>
    <row r="1" customFormat="false" ht="30" hidden="false" customHeight="true" outlineLevel="0" collapsed="false">
      <c r="A1" s="11" t="s">
        <v>27</v>
      </c>
      <c r="B1" s="11"/>
      <c r="C1" s="11"/>
      <c r="D1" s="11"/>
    </row>
    <row r="2" customFormat="false" ht="15" hidden="false" customHeight="true" outlineLevel="0" collapsed="false">
      <c r="A2" s="12" t="s">
        <v>28</v>
      </c>
      <c r="B2" s="12"/>
      <c r="C2" s="12"/>
      <c r="D2" s="12"/>
    </row>
    <row r="3" customFormat="false" ht="27.75" hidden="false" customHeight="true" outlineLevel="0" collapsed="false">
      <c r="A3" s="13" t="s">
        <v>29</v>
      </c>
      <c r="B3" s="13"/>
      <c r="C3" s="13"/>
      <c r="D3" s="13"/>
    </row>
    <row r="5" customFormat="false" ht="19.5" hidden="false" customHeight="true" outlineLevel="0" collapsed="false">
      <c r="A5" s="14" t="s">
        <v>30</v>
      </c>
      <c r="B5" s="14"/>
      <c r="C5" s="14"/>
      <c r="D5" s="14"/>
    </row>
    <row r="6" customFormat="false" ht="15" hidden="false" customHeight="true" outlineLevel="0" collapsed="false">
      <c r="B6" s="15" t="s">
        <v>31</v>
      </c>
      <c r="C6" s="16" t="s">
        <v>32</v>
      </c>
    </row>
    <row r="7" customFormat="false" ht="30" hidden="false" customHeight="true" outlineLevel="0" collapsed="false">
      <c r="A7" s="17" t="s">
        <v>33</v>
      </c>
      <c r="B7" s="18" t="s">
        <v>34</v>
      </c>
      <c r="C7" s="19"/>
    </row>
    <row r="8" customFormat="false" ht="30" hidden="false" customHeight="true" outlineLevel="0" collapsed="false">
      <c r="A8" s="17" t="s">
        <v>35</v>
      </c>
      <c r="B8" s="18" t="s">
        <v>36</v>
      </c>
      <c r="C8" s="19"/>
    </row>
    <row r="9" customFormat="false" ht="30" hidden="false" customHeight="true" outlineLevel="0" collapsed="false">
      <c r="A9" s="17" t="s">
        <v>37</v>
      </c>
      <c r="B9" s="18" t="s">
        <v>38</v>
      </c>
      <c r="C9" s="19"/>
    </row>
    <row r="10" customFormat="false" ht="30" hidden="false" customHeight="true" outlineLevel="0" collapsed="false">
      <c r="A10" s="17" t="s">
        <v>39</v>
      </c>
      <c r="B10" s="18" t="s">
        <v>40</v>
      </c>
      <c r="C10" s="19"/>
    </row>
    <row r="11" customFormat="false" ht="30" hidden="false" customHeight="true" outlineLevel="0" collapsed="false">
      <c r="A11" s="17" t="s">
        <v>41</v>
      </c>
      <c r="B11" s="18" t="s">
        <v>42</v>
      </c>
      <c r="C11" s="19"/>
    </row>
    <row r="12" customFormat="false" ht="15" hidden="false" customHeight="true" outlineLevel="0" collapsed="false">
      <c r="B12" s="20" t="s">
        <v>43</v>
      </c>
      <c r="C12" s="21" t="n">
        <f aca="false">SUM(C7:C11)</f>
        <v>0</v>
      </c>
      <c r="D12" s="22" t="n">
        <f aca="false">C12/25</f>
        <v>0</v>
      </c>
    </row>
    <row r="14" customFormat="false" ht="19.5" hidden="false" customHeight="true" outlineLevel="0" collapsed="false">
      <c r="A14" s="14" t="s">
        <v>44</v>
      </c>
      <c r="B14" s="14"/>
      <c r="C14" s="14"/>
      <c r="D14" s="14"/>
    </row>
    <row r="15" customFormat="false" ht="15" hidden="false" customHeight="true" outlineLevel="0" collapsed="false">
      <c r="B15" s="15" t="s">
        <v>31</v>
      </c>
      <c r="C15" s="16" t="s">
        <v>32</v>
      </c>
    </row>
    <row r="16" customFormat="false" ht="30" hidden="false" customHeight="true" outlineLevel="0" collapsed="false">
      <c r="A16" s="17" t="s">
        <v>45</v>
      </c>
      <c r="B16" s="18" t="s">
        <v>46</v>
      </c>
      <c r="C16" s="19"/>
    </row>
    <row r="17" customFormat="false" ht="30" hidden="false" customHeight="true" outlineLevel="0" collapsed="false">
      <c r="A17" s="17" t="s">
        <v>47</v>
      </c>
      <c r="B17" s="18" t="s">
        <v>48</v>
      </c>
      <c r="C17" s="19"/>
    </row>
    <row r="18" customFormat="false" ht="30" hidden="false" customHeight="true" outlineLevel="0" collapsed="false">
      <c r="A18" s="17" t="s">
        <v>49</v>
      </c>
      <c r="B18" s="18" t="s">
        <v>50</v>
      </c>
      <c r="C18" s="19"/>
    </row>
    <row r="19" customFormat="false" ht="30" hidden="false" customHeight="true" outlineLevel="0" collapsed="false">
      <c r="A19" s="17" t="s">
        <v>51</v>
      </c>
      <c r="B19" s="18" t="s">
        <v>52</v>
      </c>
      <c r="C19" s="19"/>
    </row>
    <row r="20" customFormat="false" ht="30" hidden="false" customHeight="true" outlineLevel="0" collapsed="false">
      <c r="A20" s="17" t="s">
        <v>53</v>
      </c>
      <c r="B20" s="18" t="s">
        <v>54</v>
      </c>
      <c r="C20" s="19"/>
    </row>
    <row r="21" customFormat="false" ht="15" hidden="false" customHeight="true" outlineLevel="0" collapsed="false">
      <c r="B21" s="20" t="s">
        <v>55</v>
      </c>
      <c r="C21" s="21" t="n">
        <f aca="false">SUM(C16:C20)</f>
        <v>0</v>
      </c>
      <c r="D21" s="22" t="n">
        <f aca="false">C21/25</f>
        <v>0</v>
      </c>
    </row>
    <row r="23" customFormat="false" ht="19.5" hidden="false" customHeight="true" outlineLevel="0" collapsed="false">
      <c r="A23" s="14" t="s">
        <v>56</v>
      </c>
      <c r="B23" s="14"/>
      <c r="C23" s="14"/>
      <c r="D23" s="14"/>
    </row>
    <row r="24" customFormat="false" ht="15" hidden="false" customHeight="true" outlineLevel="0" collapsed="false">
      <c r="B24" s="15" t="s">
        <v>31</v>
      </c>
      <c r="C24" s="16" t="s">
        <v>32</v>
      </c>
    </row>
    <row r="25" customFormat="false" ht="30" hidden="false" customHeight="true" outlineLevel="0" collapsed="false">
      <c r="A25" s="17" t="s">
        <v>57</v>
      </c>
      <c r="B25" s="18" t="s">
        <v>58</v>
      </c>
      <c r="C25" s="19"/>
    </row>
    <row r="26" customFormat="false" ht="30" hidden="false" customHeight="true" outlineLevel="0" collapsed="false">
      <c r="A26" s="17" t="s">
        <v>59</v>
      </c>
      <c r="B26" s="18" t="s">
        <v>60</v>
      </c>
      <c r="C26" s="19"/>
    </row>
    <row r="27" customFormat="false" ht="30" hidden="false" customHeight="true" outlineLevel="0" collapsed="false">
      <c r="A27" s="17" t="s">
        <v>61</v>
      </c>
      <c r="B27" s="18" t="s">
        <v>62</v>
      </c>
      <c r="C27" s="19"/>
    </row>
    <row r="28" customFormat="false" ht="30" hidden="false" customHeight="true" outlineLevel="0" collapsed="false">
      <c r="A28" s="17" t="s">
        <v>63</v>
      </c>
      <c r="B28" s="18" t="s">
        <v>64</v>
      </c>
      <c r="C28" s="19"/>
    </row>
    <row r="29" customFormat="false" ht="30" hidden="false" customHeight="true" outlineLevel="0" collapsed="false">
      <c r="A29" s="17" t="s">
        <v>65</v>
      </c>
      <c r="B29" s="18" t="s">
        <v>66</v>
      </c>
      <c r="C29" s="19"/>
    </row>
    <row r="30" customFormat="false" ht="15" hidden="false" customHeight="true" outlineLevel="0" collapsed="false">
      <c r="B30" s="20" t="s">
        <v>67</v>
      </c>
      <c r="C30" s="21" t="n">
        <f aca="false">SUM(C25:C29)</f>
        <v>0</v>
      </c>
      <c r="D30" s="22" t="n">
        <f aca="false">C30/25</f>
        <v>0</v>
      </c>
    </row>
    <row r="32" customFormat="false" ht="19.5" hidden="false" customHeight="true" outlineLevel="0" collapsed="false">
      <c r="A32" s="14" t="s">
        <v>68</v>
      </c>
      <c r="B32" s="14"/>
      <c r="C32" s="14"/>
      <c r="D32" s="14"/>
    </row>
    <row r="33" customFormat="false" ht="15" hidden="false" customHeight="true" outlineLevel="0" collapsed="false">
      <c r="B33" s="15" t="s">
        <v>31</v>
      </c>
      <c r="C33" s="16" t="s">
        <v>32</v>
      </c>
    </row>
    <row r="34" customFormat="false" ht="30" hidden="false" customHeight="true" outlineLevel="0" collapsed="false">
      <c r="A34" s="17" t="s">
        <v>69</v>
      </c>
      <c r="B34" s="18" t="s">
        <v>70</v>
      </c>
      <c r="C34" s="19"/>
    </row>
    <row r="35" customFormat="false" ht="30" hidden="false" customHeight="true" outlineLevel="0" collapsed="false">
      <c r="A35" s="17" t="s">
        <v>71</v>
      </c>
      <c r="B35" s="18" t="s">
        <v>72</v>
      </c>
      <c r="C35" s="19"/>
    </row>
    <row r="36" customFormat="false" ht="30" hidden="false" customHeight="true" outlineLevel="0" collapsed="false">
      <c r="A36" s="17" t="s">
        <v>73</v>
      </c>
      <c r="B36" s="18" t="s">
        <v>74</v>
      </c>
      <c r="C36" s="19"/>
    </row>
    <row r="37" customFormat="false" ht="30" hidden="false" customHeight="true" outlineLevel="0" collapsed="false">
      <c r="A37" s="17" t="s">
        <v>75</v>
      </c>
      <c r="B37" s="18" t="s">
        <v>76</v>
      </c>
      <c r="C37" s="19"/>
    </row>
    <row r="38" customFormat="false" ht="30" hidden="false" customHeight="true" outlineLevel="0" collapsed="false">
      <c r="A38" s="17" t="s">
        <v>77</v>
      </c>
      <c r="B38" s="18" t="s">
        <v>78</v>
      </c>
      <c r="C38" s="19"/>
    </row>
    <row r="39" customFormat="false" ht="15" hidden="false" customHeight="true" outlineLevel="0" collapsed="false">
      <c r="B39" s="20" t="s">
        <v>79</v>
      </c>
      <c r="C39" s="21" t="n">
        <f aca="false">SUM(C34:C38)</f>
        <v>0</v>
      </c>
      <c r="D39" s="22" t="n">
        <f aca="false">C39/25</f>
        <v>0</v>
      </c>
    </row>
    <row r="41" customFormat="false" ht="19.5" hidden="false" customHeight="true" outlineLevel="0" collapsed="false">
      <c r="A41" s="14" t="s">
        <v>80</v>
      </c>
      <c r="B41" s="14"/>
      <c r="C41" s="14"/>
      <c r="D41" s="14"/>
    </row>
    <row r="42" customFormat="false" ht="15" hidden="false" customHeight="true" outlineLevel="0" collapsed="false">
      <c r="B42" s="15" t="s">
        <v>31</v>
      </c>
      <c r="C42" s="16" t="s">
        <v>32</v>
      </c>
    </row>
    <row r="43" customFormat="false" ht="30" hidden="false" customHeight="true" outlineLevel="0" collapsed="false">
      <c r="A43" s="17" t="s">
        <v>81</v>
      </c>
      <c r="B43" s="18" t="s">
        <v>82</v>
      </c>
      <c r="C43" s="19"/>
    </row>
    <row r="44" customFormat="false" ht="30" hidden="false" customHeight="true" outlineLevel="0" collapsed="false">
      <c r="A44" s="17" t="s">
        <v>83</v>
      </c>
      <c r="B44" s="18" t="s">
        <v>84</v>
      </c>
      <c r="C44" s="19"/>
    </row>
    <row r="45" customFormat="false" ht="30" hidden="false" customHeight="true" outlineLevel="0" collapsed="false">
      <c r="A45" s="17" t="s">
        <v>85</v>
      </c>
      <c r="B45" s="18" t="s">
        <v>86</v>
      </c>
      <c r="C45" s="19"/>
    </row>
    <row r="46" customFormat="false" ht="30" hidden="false" customHeight="true" outlineLevel="0" collapsed="false">
      <c r="A46" s="17" t="s">
        <v>87</v>
      </c>
      <c r="B46" s="18" t="s">
        <v>88</v>
      </c>
      <c r="C46" s="19"/>
    </row>
    <row r="47" customFormat="false" ht="30" hidden="false" customHeight="true" outlineLevel="0" collapsed="false">
      <c r="A47" s="17" t="s">
        <v>89</v>
      </c>
      <c r="B47" s="18" t="s">
        <v>90</v>
      </c>
      <c r="C47" s="19"/>
    </row>
    <row r="48" customFormat="false" ht="15" hidden="false" customHeight="true" outlineLevel="0" collapsed="false">
      <c r="B48" s="20" t="s">
        <v>91</v>
      </c>
      <c r="C48" s="21" t="n">
        <f aca="false">SUM(C43:C47)</f>
        <v>0</v>
      </c>
      <c r="D48" s="22" t="n">
        <f aca="false">C48/25</f>
        <v>0</v>
      </c>
    </row>
    <row r="50" customFormat="false" ht="25.5" hidden="false" customHeight="true" outlineLevel="0" collapsed="false">
      <c r="A50" s="23" t="s">
        <v>92</v>
      </c>
      <c r="B50" s="23"/>
      <c r="C50" s="23"/>
      <c r="D50" s="23"/>
    </row>
    <row r="51" customFormat="false" ht="15" hidden="false" customHeight="true" outlineLevel="0" collapsed="false">
      <c r="B51" s="24" t="s">
        <v>93</v>
      </c>
      <c r="C51" s="25" t="n">
        <f aca="false">SUM(C12,C21,C30,C39,C48)</f>
        <v>0</v>
      </c>
    </row>
    <row r="52" customFormat="false" ht="15.75" hidden="false" customHeight="true" outlineLevel="0" collapsed="false">
      <c r="B52" s="26" t="s">
        <v>94</v>
      </c>
      <c r="C52" s="27" t="n">
        <f aca="false">C51/125</f>
        <v>0</v>
      </c>
    </row>
    <row r="53" customFormat="false" ht="15" hidden="false" customHeight="true" outlineLevel="0" collapsed="false">
      <c r="B53" s="24" t="s">
        <v>95</v>
      </c>
      <c r="C53" s="28" t="n">
        <f aca="false">MIN(D12,D21,D30,D39,D48)</f>
        <v>0</v>
      </c>
    </row>
    <row r="54" customFormat="false" ht="15" hidden="false" customHeight="true" outlineLevel="0" collapsed="false">
      <c r="B54" s="24" t="s">
        <v>96</v>
      </c>
      <c r="C54" s="25" t="n">
        <f aca="false">COUNT(C7,C8,C9,C10,C11,C16,C17,C18,C19,C20,C25,C26,C27,C28,C29,C34,C35,C36,C37,C38,C43,C44,C45,C46,C47)</f>
        <v>0</v>
      </c>
    </row>
    <row r="55" customFormat="false" ht="30" hidden="false" customHeight="true" outlineLevel="0" collapsed="false">
      <c r="B55" s="29" t="s">
        <v>11</v>
      </c>
      <c r="C55" s="30" t="str">
        <f aca="false">IF(C54&lt;25,"Complete all 25 — "&amp;C54&amp;"/25 answered",CHOOSE(F57,"Not Ready Yet","Ready to Explore","Ready to Plan","Ready to Build"))</f>
        <v>Complete all 25 — 0/25 answered</v>
      </c>
      <c r="D55" s="30"/>
      <c r="F55" s="31" t="n">
        <f aca="false">IF(C52&gt;=0.85,4,IF(C52&gt;=0.7,3,IF(C52&gt;=0.5,2,1)))</f>
        <v>1</v>
      </c>
    </row>
    <row r="56" customFormat="false" ht="15" hidden="false" customHeight="true" outlineLevel="0" collapsed="false">
      <c r="F56" s="31" t="n">
        <f aca="false">IF(C53&lt;0.6,3,4)</f>
        <v>3</v>
      </c>
    </row>
    <row r="57" customFormat="false" ht="15" hidden="false" customHeight="true" outlineLevel="0" collapsed="false">
      <c r="F57" s="31" t="n">
        <f aca="false">MIN(F55,F56)</f>
        <v>1</v>
      </c>
    </row>
  </sheetData>
  <mergeCells count="10">
    <mergeCell ref="A1:D1"/>
    <mergeCell ref="A2:D2"/>
    <mergeCell ref="A3:D3"/>
    <mergeCell ref="A5:D5"/>
    <mergeCell ref="A14:D14"/>
    <mergeCell ref="A23:D23"/>
    <mergeCell ref="A32:D32"/>
    <mergeCell ref="A41:D41"/>
    <mergeCell ref="A50:D50"/>
    <mergeCell ref="C55:D55"/>
  </mergeCells>
  <dataValidations count="1">
    <dataValidation allowBlank="true" error="Enter a whole number from 1 (not yet true) to 5 (fully true)." errorStyle="stop" errorTitle="Rating 1–5" operator="between" showDropDown="false" showErrorMessage="true" showInputMessage="false" sqref="C7:C11 C16:C20 C25:C29 C34:C38 C43:C47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2"/>
    <col collapsed="false" customWidth="true" hidden="false" outlineLevel="0" max="3" min="3" style="1" width="14"/>
    <col collapsed="false" customWidth="true" hidden="false" outlineLevel="0" max="4" min="4" style="1" width="44"/>
  </cols>
  <sheetData>
    <row r="1" customFormat="false" ht="30" hidden="false" customHeight="true" outlineLevel="0" collapsed="false">
      <c r="A1" s="2" t="s">
        <v>97</v>
      </c>
      <c r="B1" s="2"/>
      <c r="C1" s="2"/>
      <c r="D1" s="2"/>
    </row>
    <row r="2" customFormat="false" ht="15" hidden="false" customHeight="true" outlineLevel="0" collapsed="false">
      <c r="A2" s="3" t="s">
        <v>98</v>
      </c>
      <c r="B2" s="3"/>
      <c r="C2" s="3"/>
      <c r="D2" s="3"/>
    </row>
    <row r="4" customFormat="false" ht="39.75" hidden="false" customHeight="true" outlineLevel="0" collapsed="false">
      <c r="A4" s="32" t="str">
        <f aca="false">Assessment!C55</f>
        <v>Complete all 25 — 0/25 answered</v>
      </c>
      <c r="B4" s="32"/>
      <c r="C4" s="32"/>
      <c r="D4" s="32"/>
    </row>
    <row r="5" customFormat="false" ht="21.75" hidden="false" customHeight="true" outlineLevel="0" collapsed="false">
      <c r="A5" s="33" t="str">
        <f aca="false">IF(Assessment!C54&lt;25,"Answer all 25 statements on the Assessment tab to see your result.","Overall readiness score: "&amp;TEXT(Assessment!C52,"0%")&amp;"   ·   "&amp;Assessment!C54&amp;" of 25 statements answered")</f>
        <v>Answer all 25 statements on the Assessment tab to see your result.</v>
      </c>
      <c r="B5" s="33"/>
      <c r="C5" s="33"/>
      <c r="D5" s="33"/>
    </row>
    <row r="7" customFormat="false" ht="15" hidden="false" customHeight="true" outlineLevel="0" collapsed="false">
      <c r="B7" s="34" t="s">
        <v>99</v>
      </c>
      <c r="C7" s="35" t="s">
        <v>100</v>
      </c>
      <c r="D7" s="34" t="s">
        <v>101</v>
      </c>
    </row>
    <row r="8" customFormat="false" ht="30" hidden="false" customHeight="true" outlineLevel="0" collapsed="false">
      <c r="B8" s="36" t="s">
        <v>102</v>
      </c>
      <c r="C8" s="28" t="str">
        <f aca="false">IF(Assessment!C54&lt;25,"—",Assessment!D12)</f>
        <v>—</v>
      </c>
      <c r="D8" s="37" t="str">
        <f aca="false">IF(Assessment!C54&lt;25,"—",IF(Assessment!D12&lt;0.6,"Weak — address before building",IF(Assessment!D12&lt;0.8,"Developing","Strong")))</f>
        <v>—</v>
      </c>
    </row>
    <row r="9" customFormat="false" ht="30" hidden="false" customHeight="true" outlineLevel="0" collapsed="false">
      <c r="B9" s="36" t="s">
        <v>103</v>
      </c>
      <c r="C9" s="28" t="str">
        <f aca="false">IF(Assessment!C54&lt;25,"—",Assessment!D21)</f>
        <v>—</v>
      </c>
      <c r="D9" s="37" t="str">
        <f aca="false">IF(Assessment!C54&lt;25,"—",IF(Assessment!D21&lt;0.6,"Weak — address before building",IF(Assessment!D21&lt;0.8,"Developing","Strong")))</f>
        <v>—</v>
      </c>
    </row>
    <row r="10" customFormat="false" ht="30" hidden="false" customHeight="true" outlineLevel="0" collapsed="false">
      <c r="B10" s="36" t="s">
        <v>104</v>
      </c>
      <c r="C10" s="28" t="str">
        <f aca="false">IF(Assessment!C54&lt;25,"—",Assessment!D30)</f>
        <v>—</v>
      </c>
      <c r="D10" s="37" t="str">
        <f aca="false">IF(Assessment!C54&lt;25,"—",IF(Assessment!D30&lt;0.6,"Weak — address before building",IF(Assessment!D30&lt;0.8,"Developing","Strong")))</f>
        <v>—</v>
      </c>
    </row>
    <row r="11" customFormat="false" ht="30" hidden="false" customHeight="true" outlineLevel="0" collapsed="false">
      <c r="B11" s="36" t="s">
        <v>105</v>
      </c>
      <c r="C11" s="28" t="str">
        <f aca="false">IF(Assessment!C54&lt;25,"—",Assessment!D39)</f>
        <v>—</v>
      </c>
      <c r="D11" s="37" t="str">
        <f aca="false">IF(Assessment!C54&lt;25,"—",IF(Assessment!D39&lt;0.6,"Weak — address before building",IF(Assessment!D39&lt;0.8,"Developing","Strong")))</f>
        <v>—</v>
      </c>
    </row>
    <row r="12" customFormat="false" ht="30" hidden="false" customHeight="true" outlineLevel="0" collapsed="false">
      <c r="B12" s="36" t="s">
        <v>106</v>
      </c>
      <c r="C12" s="28" t="str">
        <f aca="false">IF(Assessment!C54&lt;25,"—",Assessment!D48)</f>
        <v>—</v>
      </c>
      <c r="D12" s="37" t="str">
        <f aca="false">IF(Assessment!C54&lt;25,"—",IF(Assessment!D48&lt;0.6,"Weak — address before building",IF(Assessment!D48&lt;0.8,"Developing","Strong")))</f>
        <v>—</v>
      </c>
    </row>
    <row r="14" customFormat="false" ht="15" hidden="false" customHeight="true" outlineLevel="0" collapsed="false">
      <c r="B14" s="26" t="s">
        <v>107</v>
      </c>
      <c r="C14" s="38" t="str">
        <f aca="false">IF(Assessment!C54&lt;25,"—",INDEX(B8:B12,MATCH(MIN(C8:C12),C8:C12,0)))</f>
        <v>—</v>
      </c>
      <c r="D14" s="38"/>
    </row>
    <row r="16" customFormat="false" ht="24" hidden="false" customHeight="true" outlineLevel="0" collapsed="false">
      <c r="A16" s="39" t="s">
        <v>108</v>
      </c>
      <c r="B16" s="39"/>
      <c r="C16" s="39"/>
      <c r="D16" s="39"/>
    </row>
    <row r="17" customFormat="false" ht="69.75" hidden="false" customHeight="true" outlineLevel="0" collapsed="false">
      <c r="A17" s="40" t="str">
        <f aca="false">IF(Assessment!C54&lt;25,"Complete the assessment first.",CHOOSE(Assessment!F57,"Not Ready Yet — keep studying the model and rebuild this score before committing money, clients, or reputation. Re-read Chapter 1 and revisit the pillars scoring lowest.","Ready to Explore — you grasp the model but are still gathering facts. Firm up your market and the pillar flagged above, then re-take this assessment before you spend or sign anyone.","Ready to Plan — begin building deliberately. Close the weakest pillar shown above first, then move to Chapter 2 (company foundation) and Chapter 4 (pricing and economic control).","Ready to Build — you understand the industry, your fit, and the four operator responsibilities, and no pillar is dangerously low. Proceed to Chapter 2 and begin building the company."))</f>
        <v>Complete the assessment first.</v>
      </c>
      <c r="B17" s="40"/>
      <c r="C17" s="40"/>
      <c r="D17" s="40"/>
    </row>
  </sheetData>
  <mergeCells count="7">
    <mergeCell ref="A1:D1"/>
    <mergeCell ref="A2:D2"/>
    <mergeCell ref="A4:D4"/>
    <mergeCell ref="A5:D5"/>
    <mergeCell ref="C14:D14"/>
    <mergeCell ref="A16:D16"/>
    <mergeCell ref="A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82"/>
    <col collapsed="false" customWidth="true" hidden="false" outlineLevel="0" max="3" min="3" style="1" width="12"/>
    <col collapsed="false" customWidth="true" hidden="false" outlineLevel="0" max="4" min="4" style="1" width="14"/>
    <col collapsed="false" customWidth="true" hidden="true" outlineLevel="0" max="6" min="6" style="1" width="13"/>
  </cols>
  <sheetData>
    <row r="1" customFormat="false" ht="30" hidden="false" customHeight="true" outlineLevel="0" collapsed="false">
      <c r="A1" s="11" t="s">
        <v>27</v>
      </c>
      <c r="B1" s="11"/>
      <c r="C1" s="11"/>
      <c r="D1" s="11"/>
    </row>
    <row r="2" customFormat="false" ht="15" hidden="false" customHeight="true" outlineLevel="0" collapsed="false">
      <c r="A2" s="12" t="s">
        <v>28</v>
      </c>
      <c r="B2" s="12"/>
      <c r="C2" s="12"/>
      <c r="D2" s="12"/>
    </row>
    <row r="3" customFormat="false" ht="27.75" hidden="false" customHeight="true" outlineLevel="0" collapsed="false">
      <c r="A3" s="13" t="s">
        <v>29</v>
      </c>
      <c r="B3" s="13"/>
      <c r="C3" s="13"/>
      <c r="D3" s="13"/>
    </row>
    <row r="5" customFormat="false" ht="19.5" hidden="false" customHeight="true" outlineLevel="0" collapsed="false">
      <c r="A5" s="14" t="s">
        <v>30</v>
      </c>
      <c r="B5" s="14"/>
      <c r="C5" s="14"/>
      <c r="D5" s="14"/>
    </row>
    <row r="6" customFormat="false" ht="15" hidden="false" customHeight="true" outlineLevel="0" collapsed="false">
      <c r="B6" s="15" t="s">
        <v>31</v>
      </c>
      <c r="C6" s="16" t="s">
        <v>32</v>
      </c>
    </row>
    <row r="7" customFormat="false" ht="30" hidden="false" customHeight="true" outlineLevel="0" collapsed="false">
      <c r="A7" s="17" t="s">
        <v>33</v>
      </c>
      <c r="B7" s="18" t="s">
        <v>34</v>
      </c>
      <c r="C7" s="19" t="n">
        <v>5</v>
      </c>
    </row>
    <row r="8" customFormat="false" ht="30" hidden="false" customHeight="true" outlineLevel="0" collapsed="false">
      <c r="A8" s="17" t="s">
        <v>35</v>
      </c>
      <c r="B8" s="18" t="s">
        <v>36</v>
      </c>
      <c r="C8" s="19" t="n">
        <v>5</v>
      </c>
    </row>
    <row r="9" customFormat="false" ht="30" hidden="false" customHeight="true" outlineLevel="0" collapsed="false">
      <c r="A9" s="17" t="s">
        <v>37</v>
      </c>
      <c r="B9" s="18" t="s">
        <v>38</v>
      </c>
      <c r="C9" s="19" t="n">
        <v>4</v>
      </c>
    </row>
    <row r="10" customFormat="false" ht="30" hidden="false" customHeight="true" outlineLevel="0" collapsed="false">
      <c r="A10" s="17" t="s">
        <v>39</v>
      </c>
      <c r="B10" s="18" t="s">
        <v>40</v>
      </c>
      <c r="C10" s="19" t="n">
        <v>5</v>
      </c>
    </row>
    <row r="11" customFormat="false" ht="30" hidden="false" customHeight="true" outlineLevel="0" collapsed="false">
      <c r="A11" s="17" t="s">
        <v>41</v>
      </c>
      <c r="B11" s="18" t="s">
        <v>42</v>
      </c>
      <c r="C11" s="19" t="n">
        <v>4</v>
      </c>
    </row>
    <row r="12" customFormat="false" ht="15" hidden="false" customHeight="true" outlineLevel="0" collapsed="false">
      <c r="B12" s="20" t="s">
        <v>43</v>
      </c>
      <c r="C12" s="21" t="n">
        <f aca="false">SUM(C7:C11)</f>
        <v>23</v>
      </c>
      <c r="D12" s="22" t="n">
        <f aca="false">C12/25</f>
        <v>0.92</v>
      </c>
    </row>
    <row r="14" customFormat="false" ht="19.5" hidden="false" customHeight="true" outlineLevel="0" collapsed="false">
      <c r="A14" s="14" t="s">
        <v>44</v>
      </c>
      <c r="B14" s="14"/>
      <c r="C14" s="14"/>
      <c r="D14" s="14"/>
    </row>
    <row r="15" customFormat="false" ht="15" hidden="false" customHeight="true" outlineLevel="0" collapsed="false">
      <c r="B15" s="15" t="s">
        <v>31</v>
      </c>
      <c r="C15" s="16" t="s">
        <v>32</v>
      </c>
    </row>
    <row r="16" customFormat="false" ht="30" hidden="false" customHeight="true" outlineLevel="0" collapsed="false">
      <c r="A16" s="17" t="s">
        <v>45</v>
      </c>
      <c r="B16" s="18" t="s">
        <v>46</v>
      </c>
      <c r="C16" s="19" t="n">
        <v>4</v>
      </c>
    </row>
    <row r="17" customFormat="false" ht="30" hidden="false" customHeight="true" outlineLevel="0" collapsed="false">
      <c r="A17" s="17" t="s">
        <v>47</v>
      </c>
      <c r="B17" s="18" t="s">
        <v>48</v>
      </c>
      <c r="C17" s="19" t="n">
        <v>4</v>
      </c>
    </row>
    <row r="18" customFormat="false" ht="30" hidden="false" customHeight="true" outlineLevel="0" collapsed="false">
      <c r="A18" s="17" t="s">
        <v>49</v>
      </c>
      <c r="B18" s="18" t="s">
        <v>50</v>
      </c>
      <c r="C18" s="19" t="n">
        <v>4</v>
      </c>
    </row>
    <row r="19" customFormat="false" ht="30" hidden="false" customHeight="true" outlineLevel="0" collapsed="false">
      <c r="A19" s="17" t="s">
        <v>51</v>
      </c>
      <c r="B19" s="18" t="s">
        <v>52</v>
      </c>
      <c r="C19" s="19" t="n">
        <v>3</v>
      </c>
    </row>
    <row r="20" customFormat="false" ht="30" hidden="false" customHeight="true" outlineLevel="0" collapsed="false">
      <c r="A20" s="17" t="s">
        <v>53</v>
      </c>
      <c r="B20" s="18" t="s">
        <v>54</v>
      </c>
      <c r="C20" s="19" t="n">
        <v>4</v>
      </c>
    </row>
    <row r="21" customFormat="false" ht="15" hidden="false" customHeight="true" outlineLevel="0" collapsed="false">
      <c r="B21" s="20" t="s">
        <v>55</v>
      </c>
      <c r="C21" s="21" t="n">
        <f aca="false">SUM(C16:C20)</f>
        <v>19</v>
      </c>
      <c r="D21" s="22" t="n">
        <f aca="false">C21/25</f>
        <v>0.76</v>
      </c>
    </row>
    <row r="23" customFormat="false" ht="19.5" hidden="false" customHeight="true" outlineLevel="0" collapsed="false">
      <c r="A23" s="14" t="s">
        <v>56</v>
      </c>
      <c r="B23" s="14"/>
      <c r="C23" s="14"/>
      <c r="D23" s="14"/>
    </row>
    <row r="24" customFormat="false" ht="15" hidden="false" customHeight="true" outlineLevel="0" collapsed="false">
      <c r="B24" s="15" t="s">
        <v>31</v>
      </c>
      <c r="C24" s="16" t="s">
        <v>32</v>
      </c>
    </row>
    <row r="25" customFormat="false" ht="30" hidden="false" customHeight="true" outlineLevel="0" collapsed="false">
      <c r="A25" s="17" t="s">
        <v>57</v>
      </c>
      <c r="B25" s="18" t="s">
        <v>58</v>
      </c>
      <c r="C25" s="19" t="n">
        <v>5</v>
      </c>
    </row>
    <row r="26" customFormat="false" ht="30" hidden="false" customHeight="true" outlineLevel="0" collapsed="false">
      <c r="A26" s="17" t="s">
        <v>59</v>
      </c>
      <c r="B26" s="18" t="s">
        <v>60</v>
      </c>
      <c r="C26" s="19" t="n">
        <v>5</v>
      </c>
    </row>
    <row r="27" customFormat="false" ht="30" hidden="false" customHeight="true" outlineLevel="0" collapsed="false">
      <c r="A27" s="17" t="s">
        <v>61</v>
      </c>
      <c r="B27" s="18" t="s">
        <v>62</v>
      </c>
      <c r="C27" s="19" t="n">
        <v>5</v>
      </c>
    </row>
    <row r="28" customFormat="false" ht="30" hidden="false" customHeight="true" outlineLevel="0" collapsed="false">
      <c r="A28" s="17" t="s">
        <v>63</v>
      </c>
      <c r="B28" s="18" t="s">
        <v>64</v>
      </c>
      <c r="C28" s="19" t="n">
        <v>3</v>
      </c>
    </row>
    <row r="29" customFormat="false" ht="30" hidden="false" customHeight="true" outlineLevel="0" collapsed="false">
      <c r="A29" s="17" t="s">
        <v>65</v>
      </c>
      <c r="B29" s="18" t="s">
        <v>66</v>
      </c>
      <c r="C29" s="19" t="n">
        <v>4</v>
      </c>
    </row>
    <row r="30" customFormat="false" ht="15" hidden="false" customHeight="true" outlineLevel="0" collapsed="false">
      <c r="B30" s="20" t="s">
        <v>67</v>
      </c>
      <c r="C30" s="21" t="n">
        <f aca="false">SUM(C25:C29)</f>
        <v>22</v>
      </c>
      <c r="D30" s="22" t="n">
        <f aca="false">C30/25</f>
        <v>0.88</v>
      </c>
    </row>
    <row r="32" customFormat="false" ht="19.5" hidden="false" customHeight="true" outlineLevel="0" collapsed="false">
      <c r="A32" s="14" t="s">
        <v>68</v>
      </c>
      <c r="B32" s="14"/>
      <c r="C32" s="14"/>
      <c r="D32" s="14"/>
    </row>
    <row r="33" customFormat="false" ht="15" hidden="false" customHeight="true" outlineLevel="0" collapsed="false">
      <c r="B33" s="15" t="s">
        <v>31</v>
      </c>
      <c r="C33" s="16" t="s">
        <v>32</v>
      </c>
    </row>
    <row r="34" customFormat="false" ht="30" hidden="false" customHeight="true" outlineLevel="0" collapsed="false">
      <c r="A34" s="17" t="s">
        <v>69</v>
      </c>
      <c r="B34" s="18" t="s">
        <v>70</v>
      </c>
      <c r="C34" s="19" t="n">
        <v>3</v>
      </c>
    </row>
    <row r="35" customFormat="false" ht="30" hidden="false" customHeight="true" outlineLevel="0" collapsed="false">
      <c r="A35" s="17" t="s">
        <v>71</v>
      </c>
      <c r="B35" s="18" t="s">
        <v>72</v>
      </c>
      <c r="C35" s="19" t="n">
        <v>3</v>
      </c>
    </row>
    <row r="36" customFormat="false" ht="30" hidden="false" customHeight="true" outlineLevel="0" collapsed="false">
      <c r="A36" s="17" t="s">
        <v>73</v>
      </c>
      <c r="B36" s="18" t="s">
        <v>74</v>
      </c>
      <c r="C36" s="19" t="n">
        <v>2</v>
      </c>
    </row>
    <row r="37" customFormat="false" ht="30" hidden="false" customHeight="true" outlineLevel="0" collapsed="false">
      <c r="A37" s="17" t="s">
        <v>75</v>
      </c>
      <c r="B37" s="18" t="s">
        <v>76</v>
      </c>
      <c r="C37" s="19" t="n">
        <v>3</v>
      </c>
    </row>
    <row r="38" customFormat="false" ht="30" hidden="false" customHeight="true" outlineLevel="0" collapsed="false">
      <c r="A38" s="17" t="s">
        <v>77</v>
      </c>
      <c r="B38" s="18" t="s">
        <v>78</v>
      </c>
      <c r="C38" s="19" t="n">
        <v>2</v>
      </c>
    </row>
    <row r="39" customFormat="false" ht="15" hidden="false" customHeight="true" outlineLevel="0" collapsed="false">
      <c r="B39" s="20" t="s">
        <v>79</v>
      </c>
      <c r="C39" s="21" t="n">
        <f aca="false">SUM(C34:C38)</f>
        <v>13</v>
      </c>
      <c r="D39" s="22" t="n">
        <f aca="false">C39/25</f>
        <v>0.52</v>
      </c>
    </row>
    <row r="41" customFormat="false" ht="19.5" hidden="false" customHeight="true" outlineLevel="0" collapsed="false">
      <c r="A41" s="14" t="s">
        <v>80</v>
      </c>
      <c r="B41" s="14"/>
      <c r="C41" s="14"/>
      <c r="D41" s="14"/>
    </row>
    <row r="42" customFormat="false" ht="15" hidden="false" customHeight="true" outlineLevel="0" collapsed="false">
      <c r="B42" s="15" t="s">
        <v>31</v>
      </c>
      <c r="C42" s="16" t="s">
        <v>32</v>
      </c>
    </row>
    <row r="43" customFormat="false" ht="30" hidden="false" customHeight="true" outlineLevel="0" collapsed="false">
      <c r="A43" s="17" t="s">
        <v>81</v>
      </c>
      <c r="B43" s="18" t="s">
        <v>82</v>
      </c>
      <c r="C43" s="19" t="n">
        <v>5</v>
      </c>
    </row>
    <row r="44" customFormat="false" ht="30" hidden="false" customHeight="true" outlineLevel="0" collapsed="false">
      <c r="A44" s="17" t="s">
        <v>83</v>
      </c>
      <c r="B44" s="18" t="s">
        <v>84</v>
      </c>
      <c r="C44" s="19" t="n">
        <v>4</v>
      </c>
    </row>
    <row r="45" customFormat="false" ht="30" hidden="false" customHeight="true" outlineLevel="0" collapsed="false">
      <c r="A45" s="17" t="s">
        <v>85</v>
      </c>
      <c r="B45" s="18" t="s">
        <v>86</v>
      </c>
      <c r="C45" s="19" t="n">
        <v>4</v>
      </c>
    </row>
    <row r="46" customFormat="false" ht="30" hidden="false" customHeight="true" outlineLevel="0" collapsed="false">
      <c r="A46" s="17" t="s">
        <v>87</v>
      </c>
      <c r="B46" s="18" t="s">
        <v>88</v>
      </c>
      <c r="C46" s="19" t="n">
        <v>3</v>
      </c>
    </row>
    <row r="47" customFormat="false" ht="30" hidden="false" customHeight="true" outlineLevel="0" collapsed="false">
      <c r="A47" s="17" t="s">
        <v>89</v>
      </c>
      <c r="B47" s="18" t="s">
        <v>90</v>
      </c>
      <c r="C47" s="19" t="n">
        <v>4</v>
      </c>
    </row>
    <row r="48" customFormat="false" ht="15" hidden="false" customHeight="true" outlineLevel="0" collapsed="false">
      <c r="B48" s="20" t="s">
        <v>91</v>
      </c>
      <c r="C48" s="21" t="n">
        <f aca="false">SUM(C43:C47)</f>
        <v>20</v>
      </c>
      <c r="D48" s="22" t="n">
        <f aca="false">C48/25</f>
        <v>0.8</v>
      </c>
    </row>
    <row r="50" customFormat="false" ht="25.5" hidden="false" customHeight="true" outlineLevel="0" collapsed="false">
      <c r="A50" s="23" t="s">
        <v>92</v>
      </c>
      <c r="B50" s="23"/>
      <c r="C50" s="23"/>
      <c r="D50" s="23"/>
    </row>
    <row r="51" customFormat="false" ht="15" hidden="false" customHeight="true" outlineLevel="0" collapsed="false">
      <c r="B51" s="24" t="s">
        <v>93</v>
      </c>
      <c r="C51" s="25" t="n">
        <f aca="false">SUM(C12,C21,C30,C39,C48)</f>
        <v>97</v>
      </c>
    </row>
    <row r="52" customFormat="false" ht="15.75" hidden="false" customHeight="true" outlineLevel="0" collapsed="false">
      <c r="B52" s="26" t="s">
        <v>94</v>
      </c>
      <c r="C52" s="27" t="n">
        <f aca="false">C51/125</f>
        <v>0.776</v>
      </c>
    </row>
    <row r="53" customFormat="false" ht="15" hidden="false" customHeight="true" outlineLevel="0" collapsed="false">
      <c r="B53" s="24" t="s">
        <v>95</v>
      </c>
      <c r="C53" s="28" t="n">
        <f aca="false">MIN(D12,D21,D30,D39,D48)</f>
        <v>0.52</v>
      </c>
    </row>
    <row r="54" customFormat="false" ht="15" hidden="false" customHeight="true" outlineLevel="0" collapsed="false">
      <c r="B54" s="24" t="s">
        <v>96</v>
      </c>
      <c r="C54" s="25" t="n">
        <f aca="false">COUNT(C7,C8,C9,C10,C11,C16,C17,C18,C19,C20,C25,C26,C27,C28,C29,C34,C35,C36,C37,C38,C43,C44,C45,C46,C47)</f>
        <v>25</v>
      </c>
    </row>
    <row r="55" customFormat="false" ht="30" hidden="false" customHeight="true" outlineLevel="0" collapsed="false">
      <c r="B55" s="29" t="s">
        <v>11</v>
      </c>
      <c r="C55" s="30" t="str">
        <f aca="false">IF(C54&lt;25,"Complete all 25 — "&amp;C54&amp;"/25 answered",CHOOSE(F57,"Not Ready Yet","Ready to Explore","Ready to Plan","Ready to Build"))</f>
        <v>Ready to Plan</v>
      </c>
      <c r="D55" s="30"/>
      <c r="F55" s="31" t="n">
        <f aca="false">IF(C52&gt;=0.85,4,IF(C52&gt;=0.7,3,IF(C52&gt;=0.5,2,1)))</f>
        <v>3</v>
      </c>
    </row>
    <row r="56" customFormat="false" ht="15" hidden="false" customHeight="true" outlineLevel="0" collapsed="false">
      <c r="F56" s="31" t="n">
        <f aca="false">IF(C53&lt;0.6,3,4)</f>
        <v>3</v>
      </c>
    </row>
    <row r="57" customFormat="false" ht="15" hidden="false" customHeight="true" outlineLevel="0" collapsed="false">
      <c r="F57" s="31" t="n">
        <f aca="false">MIN(F55,F56)</f>
        <v>3</v>
      </c>
    </row>
    <row r="59" customFormat="false" ht="24" hidden="false" customHeight="true" outlineLevel="0" collapsed="false">
      <c r="A59" s="39" t="s">
        <v>109</v>
      </c>
      <c r="B59" s="39"/>
      <c r="C59" s="39"/>
      <c r="D59" s="39"/>
    </row>
    <row r="60" customFormat="false" ht="117.75" hidden="false" customHeight="true" outlineLevel="0" collapsed="false">
      <c r="A60" s="5" t="s">
        <v>110</v>
      </c>
      <c r="B60" s="5"/>
      <c r="C60" s="5"/>
      <c r="D60" s="5"/>
    </row>
  </sheetData>
  <mergeCells count="12">
    <mergeCell ref="A1:D1"/>
    <mergeCell ref="A2:D2"/>
    <mergeCell ref="A3:D3"/>
    <mergeCell ref="A5:D5"/>
    <mergeCell ref="A14:D14"/>
    <mergeCell ref="A23:D23"/>
    <mergeCell ref="A32:D32"/>
    <mergeCell ref="A41:D41"/>
    <mergeCell ref="A50:D50"/>
    <mergeCell ref="C55:D55"/>
    <mergeCell ref="A59:D59"/>
    <mergeCell ref="A60:D60"/>
  </mergeCells>
  <dataValidations count="1">
    <dataValidation allowBlank="true" error="Enter a whole number from 1 (not yet true) to 5 (fully true)." errorStyle="stop" errorTitle="Rating 1–5" operator="between" showDropDown="false" showErrorMessage="true" showInputMessage="false" sqref="C7:C11 C16:C20 C25:C29 C34:C38 C43:C47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2026-07-31T12:54:12Z</dcterms:created>
  <dc:creator>openpyxl</dc:creator>
  <dc:description/>
  <dc:language>en-US</dc:language>
  <cp:lastModifiedBy/>
  <dcterms:modified xsi:type="dcterms:W3CDTF">2026-07-31T12:56:33Z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