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Dashboard" sheetId="1" state="visible" r:id="rId3"/>
    <sheet name="Benchmark &amp; Control Limits"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<sst xmlns="http://schemas.openxmlformats.org/spreadsheetml/2006/main" count="86" uniqueCount="70">
  <si>
    <t xml:space="preserve">Quality KPI Dashboard</t>
  </si>
  <si>
    <t xml:space="preserve">Blank + Summit July example.  Yellow = you fill in numerator &amp; denominator.  Results &amp; status calculate.</t>
  </si>
  <si>
    <t xml:space="preserve">MEASUREMENT RULE: every percentage states measured-against-what, over what period, under which inspection method, and with which exclusions. Status compares the result to the starting bands on the Benchmark tab. A favorable number is not favorable performance when defects are underreported.</t>
  </si>
  <si>
    <t xml:space="preserve">Quality measure</t>
  </si>
  <si>
    <t xml:space="preserve">Numerator</t>
  </si>
  <si>
    <t xml:space="preserve">Denominator</t>
  </si>
  <si>
    <t xml:space="preserve">Result</t>
  </si>
  <si>
    <t xml:space="preserve">Controlled band</t>
  </si>
  <si>
    <t xml:space="preserve">Watch band</t>
  </si>
  <si>
    <t xml:space="preserve">Status</t>
  </si>
  <si>
    <t xml:space="preserve">First-pass yield</t>
  </si>
  <si>
    <t xml:space="preserve">95%+</t>
  </si>
  <si>
    <t xml:space="preserve">90–94.9%</t>
  </si>
  <si>
    <t xml:space="preserve">Reclean / return-visit rate</t>
  </si>
  <si>
    <t xml:space="preserve">≤2%</t>
  </si>
  <si>
    <t xml:space="preserve">2.1–4%</t>
  </si>
  <si>
    <t xml:space="preserve">Critical-defect rate</t>
  </si>
  <si>
    <t xml:space="preserve">0</t>
  </si>
  <si>
    <t xml:space="preserve">isolated</t>
  </si>
  <si>
    <t xml:space="preserve">Inspection pass rate</t>
  </si>
  <si>
    <t xml:space="preserve">Photo / evidence compliance</t>
  </si>
  <si>
    <t xml:space="preserve">98%+</t>
  </si>
  <si>
    <t xml:space="preserve">95–97.9%</t>
  </si>
  <si>
    <t xml:space="preserve">Repeat-defect rate</t>
  </si>
  <si>
    <t xml:space="preserve">~0</t>
  </si>
  <si>
    <t xml:space="preserve">1 recurrence</t>
  </si>
  <si>
    <t xml:space="preserve">Corrective-action closure (by due)</t>
  </si>
  <si>
    <t xml:space="preserve">90%+</t>
  </si>
  <si>
    <t xml:space="preserve">80–89.9%</t>
  </si>
  <si>
    <t xml:space="preserve">Guest cleanliness complaints /100</t>
  </si>
  <si>
    <t xml:space="preserve">→0</t>
  </si>
  <si>
    <t xml:space="preserve">stable</t>
  </si>
  <si>
    <t xml:space="preserve">Choose the denominator deliberately: inspected turnovers for first-pass yield &amp; inspection pass rate; completed turnovers for reclean, critical-defect, evidence, and complaint rates; total defects for repeat-defect rate; corrective actions due for closure. Leading indicators (evidence, calibration, first-pass) move before lagging ones (complaints, escalations).</t>
  </si>
  <si>
    <t xml:space="preserve">Illustrative Summit July values. Vendor-neutral. · The STR Cleaning Blueprint™ · Chapter 7 · Operations Vault</t>
  </si>
  <si>
    <t xml:space="preserve">Quality Benchmark &amp; Control-Limit Worksheet</t>
  </si>
  <si>
    <t xml:space="preserve">Starting bands only — replace with your own stable baseline after 4–8 weeks of consistent data.</t>
  </si>
  <si>
    <t xml:space="preserve">These are practical starting bands for building internal control limits, not claims about industry averages. Property complexity, inspection coverage, service level, and reporting discipline change the numbers. Benchmarks should create questions, not shortcuts to judgment.</t>
  </si>
  <si>
    <t xml:space="preserve">Measure</t>
  </si>
  <si>
    <t xml:space="preserve">Controlled starting band</t>
  </si>
  <si>
    <t xml:space="preserve">Intervention trigger</t>
  </si>
  <si>
    <t xml:space="preserve">Interpretation</t>
  </si>
  <si>
    <t xml:space="preserve">95% or higher</t>
  </si>
  <si>
    <t xml:space="preserve">Below 90%</t>
  </si>
  <si>
    <t xml:space="preserve">Jobs that pass the release standard without inspector correction or return work. Segment by property, crew, service type.</t>
  </si>
  <si>
    <t xml:space="preserve">2% or lower</t>
  </si>
  <si>
    <t xml:space="preserve">Above 4%</t>
  </si>
  <si>
    <t xml:space="preserve">Denominator = completed turnovers. Separate true quality returns from guest-caused or owner-requested work.</t>
  </si>
  <si>
    <t xml:space="preserve">Target: 0</t>
  </si>
  <si>
    <t xml:space="preserve">Any isolated event</t>
  </si>
  <si>
    <t xml:space="preserve">Any recurrence or upward trend</t>
  </si>
  <si>
    <t xml:space="preserve">Every critical defect requires immediate containment and review; percentages hide low-frequency, high-severity failures.</t>
  </si>
  <si>
    <t xml:space="preserve">State whether "pass" allows minor correction. Do not compare teams using different inspection intensity or scoring.</t>
  </si>
  <si>
    <t xml:space="preserve">98% or higher</t>
  </si>
  <si>
    <t xml:space="preserve">Below 95%</t>
  </si>
  <si>
    <t xml:space="preserve">Measure required evidence submitted correctly and on time, not total image volume.</t>
  </si>
  <si>
    <t xml:space="preserve">Declining; near zero for closed actions</t>
  </si>
  <si>
    <t xml:space="preserve">Same category appears twice</t>
  </si>
  <si>
    <t xml:space="preserve">Three occurrences in a category/property/crew pattern</t>
  </si>
  <si>
    <t xml:space="preserve">Treat three similar occurrences in a review window as systemic until analysis proves otherwise.</t>
  </si>
  <si>
    <t xml:space="preserve">Corrective-action closure</t>
  </si>
  <si>
    <t xml:space="preserve">90%+ by due date</t>
  </si>
  <si>
    <t xml:space="preserve">Below 80%</t>
  </si>
  <si>
    <t xml:space="preserve">Closure requires verified implementation and effectiveness review, not merely marking the task complete.</t>
  </si>
  <si>
    <t xml:space="preserve">Guest cleanliness complaints</t>
  </si>
  <si>
    <t xml:space="preserve">Trend toward zero; investigate each</t>
  </si>
  <si>
    <t xml:space="preserve">Stable but nonzero</t>
  </si>
  <si>
    <t xml:space="preserve">Any sustained increase or repeat category</t>
  </si>
  <si>
    <t xml:space="preserve">Normalize per 100 turnovers; separate cleanliness, readiness, maintenance, and expectation failures.</t>
  </si>
  <si>
    <t xml:space="preserve">BENCHMARK DISCIPLINE: a favorable number is not proof of favorable performance when defects are underreported or inspections are weak. Review numerator, denominator, inspection coverage, severity mix, and reporting behavior together. The first target is trustworthy data; the second is improvement.</t>
  </si>
  <si>
    <t xml:space="preserve">For a new program, establish a 4–8 week baseline using stable definitions, then set control limits by property type and service level. · The STR Cleaning Blueprint™ · Chapter 7</t>
  </si>
</sst>
</file>

<file path=xl/styles.xml><?xml version="1.0" encoding="utf-8"?>
<styleSheet xmlns="http://schemas.openxmlformats.org/spreadsheetml/2006/main">
  <numFmts count="3">
    <numFmt numFmtId="164" formatCode="General"/>
    <numFmt numFmtId="165" formatCode="0.0%"/>
    <numFmt numFmtId="166" formatCode="0.0"/>
  </numFmts>
  <fonts count="14">
    <font>
      <sz val="11"/>
      <color theme="1"/>
      <name val="Calibri"/>
      <family val="2"/>
      <charset val="1"/>
    </font>
    <font>
      <sz val="10"/>
      <name val="Arial"/>
      <family val="0"/>
    </font>
    <font>
      <sz val="10"/>
      <name val="Arial"/>
      <family val="0"/>
    </font>
    <font>
      <sz val="10"/>
      <name val="Arial"/>
      <family val="0"/>
    </font>
    <font>
      <b val="true"/>
      <sz val="15"/>
      <color rgb="FFFFFFFF"/>
      <name val="Arial"/>
      <family val="0"/>
      <charset val="1"/>
    </font>
    <font>
      <sz val="9.5"/>
      <color rgb="FFFFFFFF"/>
      <name val="Arial"/>
      <family val="0"/>
      <charset val="1"/>
    </font>
    <font>
      <i val="true"/>
      <sz val="9"/>
      <color rgb="FF555555"/>
      <name val="Arial"/>
      <family val="0"/>
      <charset val="1"/>
    </font>
    <font>
      <b val="true"/>
      <sz val="9.5"/>
      <color rgb="FFFFFFFF"/>
      <name val="Arial"/>
      <family val="0"/>
      <charset val="1"/>
    </font>
    <font>
      <b val="true"/>
      <sz val="9.5"/>
      <color rgb="FF000000"/>
      <name val="Arial"/>
      <family val="0"/>
      <charset val="1"/>
    </font>
    <font>
      <sz val="9.5"/>
      <color rgb="FF000000"/>
      <name val="Arial"/>
      <family val="0"/>
      <charset val="1"/>
    </font>
    <font>
      <b val="true"/>
      <sz val="10"/>
      <color rgb="FF000000"/>
      <name val="Arial"/>
      <family val="0"/>
      <charset val="1"/>
    </font>
    <font>
      <sz val="9"/>
      <color rgb="FF000000"/>
      <name val="Arial"/>
      <family val="0"/>
      <charset val="1"/>
    </font>
    <font>
      <i val="true"/>
      <sz val="8.5"/>
      <color rgb="FF555555"/>
      <name val="Arial"/>
      <family val="0"/>
      <charset val="1"/>
    </font>
    <font>
      <i val="true"/>
      <sz val="8"/>
      <color rgb="FF777777"/>
      <name val="Arial"/>
      <family val="0"/>
      <charset val="1"/>
    </font>
  </fonts>
  <fills count="7">
    <fill>
      <patternFill patternType="none"/>
    </fill>
    <fill>
      <patternFill patternType="gray125"/>
    </fill>
    <fill>
      <patternFill patternType="solid">
        <fgColor rgb="FF1F3B57"/>
        <bgColor rgb="FF003366"/>
      </patternFill>
    </fill>
    <fill>
      <patternFill patternType="solid">
        <fgColor rgb="FF2E6E8E"/>
        <bgColor rgb="FF008080"/>
      </patternFill>
    </fill>
    <fill>
      <patternFill patternType="solid">
        <fgColor rgb="FFFFF3C4"/>
        <bgColor rgb="FFFFFF99"/>
      </patternFill>
    </fill>
    <fill>
      <patternFill patternType="solid">
        <fgColor rgb="FFE7EEF2"/>
        <bgColor rgb="FFEAF1F5"/>
      </patternFill>
    </fill>
    <fill>
      <patternFill patternType="solid">
        <fgColor rgb="FFEAF1F5"/>
        <bgColor rgb="FFE7EEF2"/>
      </patternFill>
    </fill>
  </fills>
  <borders count="3">
    <border diagonalUp="false" diagonalDown="false">
      <left/>
      <right/>
      <top/>
      <bottom/>
      <diagonal/>
    </border>
    <border diagonalUp="false" diagonalDown="false">
      <left style="thin">
        <color rgb="FFBBBBBB"/>
      </left>
      <right/>
      <top style="thin">
        <color rgb="FFBBBBBB"/>
      </top>
      <bottom style="thin">
        <color rgb="FFBBBBBB"/>
      </bottom>
      <diagonal/>
    </border>
    <border diagonalUp="false" diagonalDown="false">
      <left style="thin">
        <color rgb="FFBBBBBB"/>
      </left>
      <right style="thin">
        <color rgb="FFBBBBBB"/>
      </right>
      <top style="thin">
        <color rgb="FFBBBBBB"/>
      </top>
      <bottom style="thin">
        <color rgb="FFBBBBBB"/>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0" shrinkToFit="false"/>
      <protection locked="true" hidden="false"/>
    </xf>
    <xf numFmtId="164" fontId="5" fillId="3" borderId="0" xfId="0" applyFont="true" applyBorder="true" applyAlignment="true" applyProtection="false">
      <alignment horizontal="left" vertical="center" textRotation="0" wrapText="false" indent="0" shrinkToFit="false"/>
      <protection locked="true" hidden="false"/>
    </xf>
    <xf numFmtId="164" fontId="6" fillId="4" borderId="1" xfId="0" applyFont="true" applyBorder="true" applyAlignment="true" applyProtection="false">
      <alignment horizontal="left" vertical="center" textRotation="0" wrapText="true" indent="0" shrinkToFit="false"/>
      <protection locked="true" hidden="false"/>
    </xf>
    <xf numFmtId="164" fontId="7" fillId="2" borderId="2" xfId="0" applyFont="true" applyBorder="true" applyAlignment="true" applyProtection="false">
      <alignment horizontal="center" vertical="center" textRotation="0" wrapText="true" indent="0" shrinkToFit="false"/>
      <protection locked="true" hidden="false"/>
    </xf>
    <xf numFmtId="164" fontId="8" fillId="0" borderId="2" xfId="0" applyFont="true" applyBorder="true" applyAlignment="true" applyProtection="false">
      <alignment horizontal="left" vertical="center" textRotation="0" wrapText="true" indent="0" shrinkToFit="false"/>
      <protection locked="true" hidden="false"/>
    </xf>
    <xf numFmtId="164" fontId="9" fillId="4" borderId="2" xfId="0" applyFont="true" applyBorder="true" applyAlignment="true" applyProtection="false">
      <alignment horizontal="center" vertical="center" textRotation="0" wrapText="true" indent="0" shrinkToFit="false"/>
      <protection locked="true" hidden="false"/>
    </xf>
    <xf numFmtId="165" fontId="10" fillId="0" borderId="2" xfId="0" applyFont="true" applyBorder="true" applyAlignment="true" applyProtection="false">
      <alignment horizontal="center" vertical="center" textRotation="0" wrapText="true" indent="0" shrinkToFit="false"/>
      <protection locked="true" hidden="false"/>
    </xf>
    <xf numFmtId="164" fontId="11" fillId="5" borderId="2" xfId="0" applyFont="true" applyBorder="true" applyAlignment="true" applyProtection="false">
      <alignment horizontal="center" vertical="center" textRotation="0" wrapText="true" indent="0" shrinkToFit="false"/>
      <protection locked="true" hidden="false"/>
    </xf>
    <xf numFmtId="164" fontId="8" fillId="0" borderId="2" xfId="0" applyFont="true" applyBorder="true" applyAlignment="true" applyProtection="false">
      <alignment horizontal="center" vertical="center" textRotation="0" wrapText="true" indent="0" shrinkToFit="false"/>
      <protection locked="true" hidden="false"/>
    </xf>
    <xf numFmtId="166" fontId="10" fillId="0" borderId="2" xfId="0" applyFont="true" applyBorder="true" applyAlignment="true" applyProtection="false">
      <alignment horizontal="center" vertical="center" textRotation="0" wrapText="true" indent="0" shrinkToFit="false"/>
      <protection locked="true" hidden="false"/>
    </xf>
    <xf numFmtId="164" fontId="12" fillId="0" borderId="0" xfId="0" applyFont="true" applyBorder="true" applyAlignment="true" applyProtection="false">
      <alignment horizontal="left" vertical="center" textRotation="0" wrapText="true" indent="0" shrinkToFit="false"/>
      <protection locked="true" hidden="false"/>
    </xf>
    <xf numFmtId="164" fontId="13" fillId="0" borderId="0" xfId="0" applyFont="true" applyBorder="true" applyAlignment="true" applyProtection="false">
      <alignment horizontal="left" vertical="center" textRotation="0" wrapText="true" indent="0" shrinkToFit="false"/>
      <protection locked="true" hidden="false"/>
    </xf>
    <xf numFmtId="164" fontId="8" fillId="6" borderId="2" xfId="0" applyFont="true" applyBorder="true" applyAlignment="true" applyProtection="false">
      <alignment horizontal="left" vertical="top" textRotation="0" wrapText="true" indent="0" shrinkToFit="false"/>
      <protection locked="true" hidden="false"/>
    </xf>
    <xf numFmtId="164" fontId="9" fillId="0" borderId="2" xfId="0" applyFont="true" applyBorder="true" applyAlignment="true" applyProtection="false">
      <alignment horizontal="left" vertical="top" textRotation="0" wrapText="true" indent="0" shrinkToFit="false"/>
      <protection locked="true" hidden="false"/>
    </xf>
    <xf numFmtId="164" fontId="6" fillId="5" borderId="1" xfId="0" applyFont="true" applyBorder="true" applyAlignment="true" applyProtection="fals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2E6E8E"/>
      <rgbColor rgb="FFBBBBBB"/>
      <rgbColor rgb="FF777777"/>
      <rgbColor rgb="FF9999FF"/>
      <rgbColor rgb="FF993366"/>
      <rgbColor rgb="FFFFF3C4"/>
      <rgbColor rgb="FFEAF1F5"/>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7EEF2"/>
      <rgbColor rgb="FFCCFFCC"/>
      <rgbColor rgb="FFFFFF99"/>
      <rgbColor rgb="FF99CCFF"/>
      <rgbColor rgb="FFFF99CC"/>
      <rgbColor rgb="FFCC99FF"/>
      <rgbColor rgb="FFFFCC99"/>
      <rgbColor rgb="FF3366FF"/>
      <rgbColor rgb="FF33CCCC"/>
      <rgbColor rgb="FF99CC00"/>
      <rgbColor rgb="FFFFCC00"/>
      <rgbColor rgb="FFFF9900"/>
      <rgbColor rgb="FFFF6600"/>
      <rgbColor rgb="FF555555"/>
      <rgbColor rgb="FF969696"/>
      <rgbColor rgb="FF003366"/>
      <rgbColor rgb="FF339966"/>
      <rgbColor rgb="FF003300"/>
      <rgbColor rgb="FF333300"/>
      <rgbColor rgb="FF993300"/>
      <rgbColor rgb="FF993366"/>
      <rgbColor rgb="FF333399"/>
      <rgbColor rgb="FF1F3B57"/>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3" min="2" style="0" width="13"/>
    <col collapsed="false" customWidth="true" hidden="false" outlineLevel="0" max="4" min="4" style="0" width="12"/>
    <col collapsed="false" customWidth="true" hidden="false" outlineLevel="0" max="5" min="5" style="0" width="18"/>
    <col collapsed="false" customWidth="true" hidden="false" outlineLevel="0" max="7" min="6" style="0" width="16"/>
  </cols>
  <sheetData>
    <row r="1" customFormat="false" ht="25.5" hidden="false" customHeight="true" outlineLevel="0" collapsed="false">
      <c r="A1" s="1" t="s">
        <v>0</v>
      </c>
      <c r="B1" s="1"/>
      <c r="C1" s="1"/>
      <c r="D1" s="1"/>
      <c r="E1" s="1"/>
      <c r="F1" s="1"/>
      <c r="G1" s="1"/>
    </row>
    <row r="2" customFormat="false" ht="18" hidden="false" customHeight="true" outlineLevel="0" collapsed="false">
      <c r="A2" s="2" t="s">
        <v>1</v>
      </c>
      <c r="B2" s="2"/>
      <c r="C2" s="2"/>
      <c r="D2" s="2"/>
      <c r="E2" s="2"/>
      <c r="F2" s="2"/>
      <c r="G2" s="2"/>
    </row>
    <row r="3" customFormat="false" ht="25.5" hidden="false" customHeight="true" outlineLevel="0" collapsed="false">
      <c r="A3" s="3" t="s">
        <v>2</v>
      </c>
      <c r="B3" s="3"/>
      <c r="C3" s="3"/>
      <c r="D3" s="3"/>
      <c r="E3" s="3"/>
      <c r="F3" s="3"/>
      <c r="G3" s="3"/>
    </row>
    <row r="4" customFormat="false" ht="31.5" hidden="false" customHeight="true" outlineLevel="0" collapsed="false">
      <c r="A4" s="4" t="s">
        <v>3</v>
      </c>
      <c r="B4" s="4" t="s">
        <v>4</v>
      </c>
      <c r="C4" s="4" t="s">
        <v>5</v>
      </c>
      <c r="D4" s="4" t="s">
        <v>6</v>
      </c>
      <c r="E4" s="4" t="s">
        <v>7</v>
      </c>
      <c r="F4" s="4" t="s">
        <v>8</v>
      </c>
      <c r="G4" s="4" t="s">
        <v>9</v>
      </c>
    </row>
    <row r="5" customFormat="false" ht="15" hidden="false" customHeight="false" outlineLevel="0" collapsed="false">
      <c r="A5" s="5" t="s">
        <v>10</v>
      </c>
      <c r="B5" s="6" t="n">
        <v>21</v>
      </c>
      <c r="C5" s="6" t="n">
        <v>22</v>
      </c>
      <c r="D5" s="7" t="n">
        <f aca="false">IFERROR(B5/C5,0)</f>
        <v>0.954545454545455</v>
      </c>
      <c r="E5" s="8" t="s">
        <v>11</v>
      </c>
      <c r="F5" s="8" t="s">
        <v>12</v>
      </c>
      <c r="G5" s="9" t="str">
        <f aca="false">IF(D5&gt;=0.95,"Controlled",IF(D5&gt;=0.9,"Watch","Intervention"))</f>
        <v>Controlled</v>
      </c>
    </row>
    <row r="6" customFormat="false" ht="15" hidden="false" customHeight="false" outlineLevel="0" collapsed="false">
      <c r="A6" s="5" t="s">
        <v>13</v>
      </c>
      <c r="B6" s="6" t="n">
        <v>1</v>
      </c>
      <c r="C6" s="6" t="n">
        <v>40</v>
      </c>
      <c r="D6" s="7" t="n">
        <f aca="false">IFERROR(B6/C6,0)</f>
        <v>0.025</v>
      </c>
      <c r="E6" s="8" t="s">
        <v>14</v>
      </c>
      <c r="F6" s="8" t="s">
        <v>15</v>
      </c>
      <c r="G6" s="9" t="str">
        <f aca="false">IF(D6&lt;=0.02,"Controlled",IF(D6&lt;=0.04,"Watch","Intervention"))</f>
        <v>Watch</v>
      </c>
    </row>
    <row r="7" customFormat="false" ht="15" hidden="false" customHeight="false" outlineLevel="0" collapsed="false">
      <c r="A7" s="5" t="s">
        <v>16</v>
      </c>
      <c r="B7" s="6" t="n">
        <v>0</v>
      </c>
      <c r="C7" s="6" t="n">
        <v>40</v>
      </c>
      <c r="D7" s="7" t="n">
        <f aca="false">IFERROR(B7/C7,0)</f>
        <v>0</v>
      </c>
      <c r="E7" s="8" t="s">
        <v>17</v>
      </c>
      <c r="F7" s="8" t="s">
        <v>18</v>
      </c>
      <c r="G7" s="9" t="str">
        <f aca="false">IF(D7&lt;=0,"Controlled",IF(D7&lt;=0.05,"Watch","Intervention"))</f>
        <v>Controlled</v>
      </c>
    </row>
    <row r="8" customFormat="false" ht="15" hidden="false" customHeight="false" outlineLevel="0" collapsed="false">
      <c r="A8" s="5" t="s">
        <v>19</v>
      </c>
      <c r="B8" s="6" t="n">
        <v>21</v>
      </c>
      <c r="C8" s="6" t="n">
        <v>22</v>
      </c>
      <c r="D8" s="7" t="n">
        <f aca="false">IFERROR(B8/C8,0)</f>
        <v>0.954545454545455</v>
      </c>
      <c r="E8" s="8" t="s">
        <v>11</v>
      </c>
      <c r="F8" s="8" t="s">
        <v>12</v>
      </c>
      <c r="G8" s="9" t="str">
        <f aca="false">IF(D8&gt;=0.95,"Controlled",IF(D8&gt;=0.9,"Watch","Intervention"))</f>
        <v>Controlled</v>
      </c>
    </row>
    <row r="9" customFormat="false" ht="15" hidden="false" customHeight="false" outlineLevel="0" collapsed="false">
      <c r="A9" s="5" t="s">
        <v>20</v>
      </c>
      <c r="B9" s="6" t="n">
        <v>39</v>
      </c>
      <c r="C9" s="6" t="n">
        <v>40</v>
      </c>
      <c r="D9" s="7" t="n">
        <f aca="false">IFERROR(B9/C9,0)</f>
        <v>0.975</v>
      </c>
      <c r="E9" s="8" t="s">
        <v>21</v>
      </c>
      <c r="F9" s="8" t="s">
        <v>22</v>
      </c>
      <c r="G9" s="9" t="str">
        <f aca="false">IF(D9&gt;=0.98,"Controlled",IF(D9&gt;=0.95,"Watch","Intervention"))</f>
        <v>Watch</v>
      </c>
    </row>
    <row r="10" customFormat="false" ht="15" hidden="false" customHeight="false" outlineLevel="0" collapsed="false">
      <c r="A10" s="5" t="s">
        <v>23</v>
      </c>
      <c r="B10" s="6" t="n">
        <v>1</v>
      </c>
      <c r="C10" s="6" t="n">
        <v>6</v>
      </c>
      <c r="D10" s="7" t="n">
        <f aca="false">IFERROR(B10/C10,0)</f>
        <v>0.166666666666667</v>
      </c>
      <c r="E10" s="8" t="s">
        <v>24</v>
      </c>
      <c r="F10" s="8" t="s">
        <v>25</v>
      </c>
      <c r="G10" s="9" t="str">
        <f aca="false">IF(D10&lt;=0,"Controlled",IF(D10&lt;=0.05,"Watch","Intervention"))</f>
        <v>Intervention</v>
      </c>
    </row>
    <row r="11" customFormat="false" ht="15" hidden="false" customHeight="false" outlineLevel="0" collapsed="false">
      <c r="A11" s="5" t="s">
        <v>26</v>
      </c>
      <c r="B11" s="6" t="n">
        <v>3</v>
      </c>
      <c r="C11" s="6" t="n">
        <v>3</v>
      </c>
      <c r="D11" s="7" t="n">
        <f aca="false">IFERROR(B11/C11,0)</f>
        <v>1</v>
      </c>
      <c r="E11" s="8" t="s">
        <v>27</v>
      </c>
      <c r="F11" s="8" t="s">
        <v>28</v>
      </c>
      <c r="G11" s="9" t="str">
        <f aca="false">IF(D11&gt;=0.9,"Controlled",IF(D11&gt;=0.8,"Watch","Intervention"))</f>
        <v>Controlled</v>
      </c>
    </row>
    <row r="12" customFormat="false" ht="15" hidden="false" customHeight="false" outlineLevel="0" collapsed="false">
      <c r="A12" s="5" t="s">
        <v>29</v>
      </c>
      <c r="B12" s="6" t="n">
        <v>1</v>
      </c>
      <c r="C12" s="6" t="n">
        <v>40</v>
      </c>
      <c r="D12" s="10" t="n">
        <f aca="false">IFERROR(B12/C12*100,0)</f>
        <v>2.5</v>
      </c>
      <c r="E12" s="8" t="s">
        <v>30</v>
      </c>
      <c r="F12" s="8" t="s">
        <v>31</v>
      </c>
      <c r="G12" s="9" t="str">
        <f aca="false">IF(D12&lt;=0,"Controlled","Watch")</f>
        <v>Watch</v>
      </c>
    </row>
    <row r="14" customFormat="false" ht="39.75" hidden="false" customHeight="true" outlineLevel="0" collapsed="false">
      <c r="A14" s="11" t="s">
        <v>32</v>
      </c>
      <c r="B14" s="11"/>
      <c r="C14" s="11"/>
      <c r="D14" s="11"/>
      <c r="E14" s="11"/>
      <c r="F14" s="11"/>
      <c r="G14" s="11"/>
    </row>
    <row r="15" customFormat="false" ht="15" hidden="false" customHeight="true" outlineLevel="0" collapsed="false">
      <c r="A15" s="12" t="s">
        <v>33</v>
      </c>
      <c r="B15" s="12"/>
      <c r="C15" s="12"/>
      <c r="D15" s="12"/>
      <c r="E15" s="12"/>
      <c r="F15" s="12"/>
      <c r="G15" s="12"/>
    </row>
  </sheetData>
  <mergeCells count="5">
    <mergeCell ref="A1:G1"/>
    <mergeCell ref="A2:G2"/>
    <mergeCell ref="A3:G3"/>
    <mergeCell ref="A14:G14"/>
    <mergeCell ref="A15:G1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22"/>
    <col collapsed="false" customWidth="true" hidden="false" outlineLevel="0" max="3" min="3" style="0" width="16"/>
    <col collapsed="false" customWidth="true" hidden="false" outlineLevel="0" max="4" min="4" style="0" width="18"/>
    <col collapsed="false" customWidth="true" hidden="false" outlineLevel="0" max="5" min="5" style="0" width="40"/>
  </cols>
  <sheetData>
    <row r="1" customFormat="false" ht="25.5" hidden="false" customHeight="true" outlineLevel="0" collapsed="false">
      <c r="A1" s="1" t="s">
        <v>34</v>
      </c>
      <c r="B1" s="1"/>
      <c r="C1" s="1"/>
      <c r="D1" s="1"/>
      <c r="E1" s="1"/>
    </row>
    <row r="2" customFormat="false" ht="18" hidden="false" customHeight="true" outlineLevel="0" collapsed="false">
      <c r="A2" s="2" t="s">
        <v>35</v>
      </c>
      <c r="B2" s="2"/>
      <c r="C2" s="2"/>
      <c r="D2" s="2"/>
      <c r="E2" s="2"/>
    </row>
    <row r="3" customFormat="false" ht="25.5" hidden="false" customHeight="true" outlineLevel="0" collapsed="false">
      <c r="A3" s="3" t="s">
        <v>36</v>
      </c>
      <c r="B3" s="3"/>
      <c r="C3" s="3"/>
      <c r="D3" s="3"/>
      <c r="E3" s="3"/>
    </row>
    <row r="4" customFormat="false" ht="31.5" hidden="false" customHeight="true" outlineLevel="0" collapsed="false">
      <c r="A4" s="4" t="s">
        <v>37</v>
      </c>
      <c r="B4" s="4" t="s">
        <v>38</v>
      </c>
      <c r="C4" s="4" t="s">
        <v>8</v>
      </c>
      <c r="D4" s="4" t="s">
        <v>39</v>
      </c>
      <c r="E4" s="4" t="s">
        <v>40</v>
      </c>
    </row>
    <row r="5" customFormat="false" ht="45.75" hidden="false" customHeight="true" outlineLevel="0" collapsed="false">
      <c r="A5" s="13" t="s">
        <v>10</v>
      </c>
      <c r="B5" s="14" t="s">
        <v>41</v>
      </c>
      <c r="C5" s="14" t="s">
        <v>12</v>
      </c>
      <c r="D5" s="14" t="s">
        <v>42</v>
      </c>
      <c r="E5" s="14" t="s">
        <v>43</v>
      </c>
    </row>
    <row r="6" customFormat="false" ht="45.75" hidden="false" customHeight="true" outlineLevel="0" collapsed="false">
      <c r="A6" s="13" t="s">
        <v>13</v>
      </c>
      <c r="B6" s="14" t="s">
        <v>44</v>
      </c>
      <c r="C6" s="14" t="s">
        <v>15</v>
      </c>
      <c r="D6" s="14" t="s">
        <v>45</v>
      </c>
      <c r="E6" s="14" t="s">
        <v>46</v>
      </c>
    </row>
    <row r="7" customFormat="false" ht="45.75" hidden="false" customHeight="true" outlineLevel="0" collapsed="false">
      <c r="A7" s="13" t="s">
        <v>16</v>
      </c>
      <c r="B7" s="14" t="s">
        <v>47</v>
      </c>
      <c r="C7" s="14" t="s">
        <v>48</v>
      </c>
      <c r="D7" s="14" t="s">
        <v>49</v>
      </c>
      <c r="E7" s="14" t="s">
        <v>50</v>
      </c>
    </row>
    <row r="8" customFormat="false" ht="45.75" hidden="false" customHeight="true" outlineLevel="0" collapsed="false">
      <c r="A8" s="13" t="s">
        <v>19</v>
      </c>
      <c r="B8" s="14" t="s">
        <v>41</v>
      </c>
      <c r="C8" s="14" t="s">
        <v>12</v>
      </c>
      <c r="D8" s="14" t="s">
        <v>42</v>
      </c>
      <c r="E8" s="14" t="s">
        <v>51</v>
      </c>
    </row>
    <row r="9" customFormat="false" ht="45.75" hidden="false" customHeight="true" outlineLevel="0" collapsed="false">
      <c r="A9" s="13" t="s">
        <v>20</v>
      </c>
      <c r="B9" s="14" t="s">
        <v>52</v>
      </c>
      <c r="C9" s="14" t="s">
        <v>22</v>
      </c>
      <c r="D9" s="14" t="s">
        <v>53</v>
      </c>
      <c r="E9" s="14" t="s">
        <v>54</v>
      </c>
    </row>
    <row r="10" customFormat="false" ht="45.75" hidden="false" customHeight="true" outlineLevel="0" collapsed="false">
      <c r="A10" s="13" t="s">
        <v>23</v>
      </c>
      <c r="B10" s="14" t="s">
        <v>55</v>
      </c>
      <c r="C10" s="14" t="s">
        <v>56</v>
      </c>
      <c r="D10" s="14" t="s">
        <v>57</v>
      </c>
      <c r="E10" s="14" t="s">
        <v>58</v>
      </c>
    </row>
    <row r="11" customFormat="false" ht="45.75" hidden="false" customHeight="true" outlineLevel="0" collapsed="false">
      <c r="A11" s="13" t="s">
        <v>59</v>
      </c>
      <c r="B11" s="14" t="s">
        <v>60</v>
      </c>
      <c r="C11" s="14" t="s">
        <v>28</v>
      </c>
      <c r="D11" s="14" t="s">
        <v>61</v>
      </c>
      <c r="E11" s="14" t="s">
        <v>62</v>
      </c>
    </row>
    <row r="12" customFormat="false" ht="45.75" hidden="false" customHeight="true" outlineLevel="0" collapsed="false">
      <c r="A12" s="13" t="s">
        <v>63</v>
      </c>
      <c r="B12" s="14" t="s">
        <v>64</v>
      </c>
      <c r="C12" s="14" t="s">
        <v>65</v>
      </c>
      <c r="D12" s="14" t="s">
        <v>66</v>
      </c>
      <c r="E12" s="14" t="s">
        <v>67</v>
      </c>
    </row>
    <row r="14" customFormat="false" ht="25.5" hidden="false" customHeight="true" outlineLevel="0" collapsed="false">
      <c r="A14" s="15" t="s">
        <v>68</v>
      </c>
      <c r="B14" s="15"/>
      <c r="C14" s="15"/>
      <c r="D14" s="15"/>
      <c r="E14" s="15"/>
    </row>
    <row r="16" customFormat="false" ht="15" hidden="false" customHeight="true" outlineLevel="0" collapsed="false">
      <c r="A16" s="12" t="s">
        <v>69</v>
      </c>
      <c r="B16" s="12"/>
      <c r="C16" s="12"/>
      <c r="D16" s="12"/>
      <c r="E16" s="12"/>
    </row>
  </sheetData>
  <mergeCells count="5">
    <mergeCell ref="A1:E1"/>
    <mergeCell ref="A2:E2"/>
    <mergeCell ref="A3:E3"/>
    <mergeCell ref="A14:E14"/>
    <mergeCell ref="A16:E1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2026-07-31T14:28:32Z</dcterms:created>
  <dc:creator>openpyxl</dc:creator>
  <dc:description/>
  <dc:language>en-US</dc:language>
  <cp:lastModifiedBy/>
  <dcterms:modified xsi:type="dcterms:W3CDTF">2026-07-31T14:28:32Z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